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Dropbox\OEA 2018\"/>
    </mc:Choice>
  </mc:AlternateContent>
  <bookViews>
    <workbookView xWindow="0" yWindow="0" windowWidth="28800" windowHeight="11235" tabRatio="500" activeTab="1"/>
  </bookViews>
  <sheets>
    <sheet name="Carta Gant - Postulación" sheetId="5" r:id="rId1"/>
    <sheet name="Carta Gantt - Seguimiento" sheetId="3" r:id="rId2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7" i="3" l="1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J6" i="3"/>
  <c r="K6" i="3"/>
  <c r="J7" i="3"/>
  <c r="J30" i="3"/>
  <c r="J29" i="3"/>
  <c r="J28" i="3"/>
  <c r="J27" i="3"/>
  <c r="J26" i="3"/>
  <c r="J25" i="3"/>
  <c r="J24" i="3"/>
  <c r="J23" i="3"/>
  <c r="J8" i="3" l="1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F23" i="3" s="1"/>
  <c r="G23" i="3" s="1"/>
  <c r="F24" i="3"/>
  <c r="G24" i="3" s="1"/>
  <c r="D30" i="3"/>
  <c r="F30" i="3" s="1"/>
  <c r="G30" i="3" s="1"/>
  <c r="D29" i="3"/>
  <c r="F29" i="3" s="1"/>
  <c r="G29" i="3" s="1"/>
  <c r="D28" i="3"/>
  <c r="F28" i="3" s="1"/>
  <c r="G28" i="3" s="1"/>
  <c r="D27" i="3"/>
  <c r="F27" i="3" s="1"/>
  <c r="G27" i="3" s="1"/>
  <c r="D26" i="3"/>
  <c r="F26" i="3" s="1"/>
  <c r="G26" i="3" s="1"/>
  <c r="D25" i="3"/>
  <c r="F25" i="3" s="1"/>
  <c r="G25" i="3" s="1"/>
  <c r="D24" i="3"/>
  <c r="J9" i="3" l="1"/>
  <c r="G6" i="3"/>
  <c r="F6" i="3"/>
  <c r="F18" i="3"/>
  <c r="G18" i="3" s="1"/>
  <c r="F20" i="3"/>
  <c r="G20" i="3" s="1"/>
  <c r="F13" i="3"/>
  <c r="G13" i="3" s="1"/>
  <c r="F15" i="3"/>
  <c r="G15" i="3" s="1"/>
  <c r="F17" i="3"/>
  <c r="G17" i="3" s="1"/>
  <c r="F19" i="3"/>
  <c r="G19" i="3" s="1"/>
  <c r="F21" i="3"/>
  <c r="G21" i="3" s="1"/>
  <c r="F22" i="3"/>
  <c r="G22" i="3" s="1"/>
  <c r="F14" i="3"/>
  <c r="G14" i="3" s="1"/>
  <c r="F16" i="3"/>
  <c r="G16" i="3" s="1"/>
  <c r="F12" i="3"/>
  <c r="G12" i="3" s="1"/>
  <c r="F11" i="3"/>
  <c r="G11" i="3" s="1"/>
  <c r="F10" i="3"/>
  <c r="G10" i="3" s="1"/>
  <c r="G9" i="3"/>
  <c r="F9" i="3"/>
  <c r="G8" i="3"/>
  <c r="F8" i="3"/>
  <c r="F7" i="3"/>
  <c r="G7" i="3" s="1"/>
  <c r="J10" i="3" l="1"/>
  <c r="J11" i="3" l="1"/>
  <c r="J12" i="3" l="1"/>
  <c r="J13" i="3" l="1"/>
  <c r="J14" i="3" l="1"/>
  <c r="J15" i="3" l="1"/>
  <c r="J16" i="3" l="1"/>
  <c r="J17" i="3" l="1"/>
  <c r="J18" i="3" l="1"/>
  <c r="J19" i="3" l="1"/>
  <c r="J20" i="3" l="1"/>
  <c r="J21" i="3" l="1"/>
  <c r="J22" i="3" l="1"/>
</calcChain>
</file>

<file path=xl/sharedStrings.xml><?xml version="1.0" encoding="utf-8"?>
<sst xmlns="http://schemas.openxmlformats.org/spreadsheetml/2006/main" count="76" uniqueCount="49">
  <si>
    <t>Tarea</t>
  </si>
  <si>
    <t>Inicio</t>
  </si>
  <si>
    <t>Término</t>
  </si>
  <si>
    <t>Duración</t>
  </si>
  <si>
    <t>Días Completados</t>
  </si>
  <si>
    <t>Días Restantes</t>
  </si>
  <si>
    <t>Porcentaje completo</t>
  </si>
  <si>
    <t>Tarea 1</t>
  </si>
  <si>
    <t>Tarea 2</t>
  </si>
  <si>
    <t>Tarea 3</t>
  </si>
  <si>
    <t>Tarea 4</t>
  </si>
  <si>
    <t>Tarea 5</t>
  </si>
  <si>
    <t>Tarea 6</t>
  </si>
  <si>
    <t>Tarea 7</t>
  </si>
  <si>
    <t>Tarea 8</t>
  </si>
  <si>
    <t>Tarea 9</t>
  </si>
  <si>
    <t>Tarea 10</t>
  </si>
  <si>
    <t>Tarea 11</t>
  </si>
  <si>
    <t>Tarea 12</t>
  </si>
  <si>
    <t>Tarea 13</t>
  </si>
  <si>
    <t>Tarea 14</t>
  </si>
  <si>
    <t>Tarea 15</t>
  </si>
  <si>
    <t>Tarea 16</t>
  </si>
  <si>
    <t>Tarea 17</t>
  </si>
  <si>
    <t>Plantilla:</t>
  </si>
  <si>
    <t>Celdas Calculadas</t>
  </si>
  <si>
    <t>Celdas de entrada manual</t>
  </si>
  <si>
    <t>Estas celdas requieren ingreso de datos manual para que las otras celdas se calculen automáticamente.</t>
  </si>
  <si>
    <t>Nombre Tarea</t>
  </si>
  <si>
    <t>Plantilla</t>
  </si>
  <si>
    <t>Celda calculada</t>
  </si>
  <si>
    <t>Celda de ingreso manual</t>
  </si>
  <si>
    <t>Celda calculada automáticamente con la información en las celdas de ingreso manual</t>
  </si>
  <si>
    <t>CONCURSO DE PROYECTOS DE INVESTIGACIÓN EDUCATIVA EN INGENIERÍA Y CIENCIAS "OLIVIER ESPINOSA ALDUNATE"</t>
  </si>
  <si>
    <t>Nombre de Proyecto:</t>
  </si>
  <si>
    <t>Responsable</t>
  </si>
  <si>
    <t>No. Propuesta</t>
  </si>
  <si>
    <t>Fecha Adjudicación</t>
  </si>
  <si>
    <t>Fecha Término</t>
  </si>
  <si>
    <t>Modalidad</t>
  </si>
  <si>
    <t>Recursos</t>
  </si>
  <si>
    <t>Monto Solicitado</t>
  </si>
  <si>
    <t>Fecha Inicio</t>
  </si>
  <si>
    <t>Asesor</t>
  </si>
  <si>
    <t>Monto Adjudicado</t>
  </si>
  <si>
    <t>Nombre de Proyecto</t>
  </si>
  <si>
    <t>Saldo Presupuestal</t>
  </si>
  <si>
    <t>Ejecución presupuestaria</t>
  </si>
  <si>
    <t xml:space="preserve">Presupuesto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</si>
</sst>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\ * #,##0.00_-;\-&quot;$&quot;\ * #,##0.00_-;_-&quot;$&quot;\ * &quot;-&quot;??_-;_-@_-"/>
    <numFmt numFmtId="164" formatCode="_-[$$-340A]\ * #,##0.00_-;\-[$$-340A]\ * #,##0.00_-;_-[$$-340A]\ * &quot;-&quot;??_-;_-@_-"/>
    <numFmt numFmtId="166" formatCode="_-&quot;$&quot;\ * #,##0_-;\-&quot;$&quot;\ * #,##0_-;_-&quot;$&quot;\ * &quot;-&quot;??_-;_-@_-"/>
    <numFmt numFmtId="167" formatCode="&quot;$&quot;\ #,##0"/>
  </numFmts>
  <fonts count="11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A7D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u/>
      <sz val="12"/>
      <color theme="1"/>
      <name val="Calibri"/>
      <scheme val="minor"/>
    </font>
    <font>
      <b/>
      <i/>
      <sz val="16"/>
      <color theme="1"/>
      <name val="Calibri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</borders>
  <cellStyleXfs count="12">
    <xf numFmtId="0" fontId="0" fillId="0" borderId="0"/>
    <xf numFmtId="0" fontId="2" fillId="2" borderId="1" applyNumberFormat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62">
    <xf numFmtId="0" fontId="0" fillId="0" borderId="0" xfId="0"/>
    <xf numFmtId="2" fontId="0" fillId="0" borderId="0" xfId="0" applyNumberFormat="1"/>
    <xf numFmtId="0" fontId="0" fillId="0" borderId="0" xfId="0" applyBorder="1"/>
    <xf numFmtId="14" fontId="0" fillId="0" borderId="2" xfId="0" applyNumberFormat="1" applyBorder="1"/>
    <xf numFmtId="2" fontId="0" fillId="0" borderId="0" xfId="0" applyNumberFormat="1" applyBorder="1"/>
    <xf numFmtId="0" fontId="0" fillId="0" borderId="0" xfId="0" applyFill="1"/>
    <xf numFmtId="1" fontId="0" fillId="0" borderId="2" xfId="0" applyNumberFormat="1" applyBorder="1"/>
    <xf numFmtId="9" fontId="0" fillId="0" borderId="2" xfId="0" applyNumberFormat="1" applyBorder="1"/>
    <xf numFmtId="1" fontId="0" fillId="0" borderId="4" xfId="0" applyNumberFormat="1" applyBorder="1"/>
    <xf numFmtId="14" fontId="0" fillId="0" borderId="3" xfId="0" applyNumberFormat="1" applyBorder="1"/>
    <xf numFmtId="1" fontId="0" fillId="0" borderId="3" xfId="0" applyNumberFormat="1" applyBorder="1"/>
    <xf numFmtId="9" fontId="0" fillId="0" borderId="3" xfId="0" applyNumberFormat="1" applyBorder="1"/>
    <xf numFmtId="2" fontId="2" fillId="2" borderId="2" xfId="1" applyNumberFormat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0" borderId="0" xfId="0" applyBorder="1" applyProtection="1"/>
    <xf numFmtId="0" fontId="1" fillId="0" borderId="2" xfId="0" applyFont="1" applyFill="1" applyBorder="1" applyAlignment="1">
      <alignment horizontal="center" vertical="center"/>
    </xf>
    <xf numFmtId="14" fontId="2" fillId="2" borderId="2" xfId="1" applyNumberFormat="1" applyBorder="1" applyAlignment="1">
      <alignment wrapText="1"/>
    </xf>
    <xf numFmtId="2" fontId="2" fillId="2" borderId="2" xfId="1" applyNumberFormat="1" applyBorder="1" applyAlignment="1">
      <alignment wrapText="1"/>
    </xf>
    <xf numFmtId="0" fontId="6" fillId="0" borderId="0" xfId="0" applyFont="1" applyAlignment="1">
      <alignment horizontal="right" vertical="center"/>
    </xf>
    <xf numFmtId="49" fontId="0" fillId="0" borderId="2" xfId="0" applyNumberFormat="1" applyBorder="1"/>
    <xf numFmtId="0" fontId="0" fillId="3" borderId="0" xfId="0" applyFill="1"/>
    <xf numFmtId="49" fontId="0" fillId="0" borderId="2" xfId="0" applyNumberFormat="1" applyBorder="1" applyAlignment="1">
      <alignment horizontal="left"/>
    </xf>
    <xf numFmtId="49" fontId="0" fillId="0" borderId="2" xfId="0" applyNumberFormat="1" applyFill="1" applyBorder="1" applyAlignment="1">
      <alignment horizontal="left"/>
    </xf>
    <xf numFmtId="0" fontId="2" fillId="2" borderId="2" xfId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3" borderId="2" xfId="0" applyFill="1" applyBorder="1"/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1" fontId="2" fillId="2" borderId="8" xfId="1" applyNumberFormat="1" applyBorder="1"/>
    <xf numFmtId="1" fontId="2" fillId="0" borderId="2" xfId="1" applyNumberFormat="1" applyFill="1" applyBorder="1"/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4" fontId="9" fillId="0" borderId="2" xfId="1" applyNumberFormat="1" applyFont="1" applyFill="1" applyBorder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0" fillId="0" borderId="0" xfId="0" applyFont="1"/>
    <xf numFmtId="0" fontId="1" fillId="0" borderId="2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0" xfId="0" applyAlignment="1"/>
    <xf numFmtId="0" fontId="1" fillId="0" borderId="6" xfId="0" applyFont="1" applyBorder="1" applyAlignment="1"/>
    <xf numFmtId="0" fontId="1" fillId="0" borderId="2" xfId="0" applyFont="1" applyBorder="1" applyAlignment="1"/>
    <xf numFmtId="0" fontId="1" fillId="0" borderId="7" xfId="0" applyFont="1" applyBorder="1" applyAlignment="1"/>
    <xf numFmtId="0" fontId="1" fillId="0" borderId="2" xfId="0" applyFont="1" applyBorder="1" applyAlignment="1">
      <alignment horizontal="center"/>
    </xf>
    <xf numFmtId="0" fontId="0" fillId="0" borderId="2" xfId="0" applyBorder="1" applyAlignment="1"/>
    <xf numFmtId="166" fontId="0" fillId="0" borderId="2" xfId="10" applyNumberFormat="1" applyFont="1" applyBorder="1" applyAlignment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67" fontId="0" fillId="0" borderId="2" xfId="11" applyNumberFormat="1" applyFont="1" applyBorder="1"/>
    <xf numFmtId="167" fontId="0" fillId="0" borderId="2" xfId="0" applyNumberFormat="1" applyBorder="1"/>
    <xf numFmtId="44" fontId="2" fillId="2" borderId="6" xfId="10" applyFont="1" applyFill="1" applyBorder="1" applyAlignment="1">
      <alignment wrapText="1"/>
    </xf>
    <xf numFmtId="9" fontId="9" fillId="0" borderId="2" xfId="11" applyFont="1" applyFill="1" applyBorder="1" applyAlignment="1">
      <alignment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66" fontId="0" fillId="0" borderId="0" xfId="10" applyNumberFormat="1" applyFont="1" applyBorder="1" applyAlignment="1"/>
  </cellXfs>
  <cellStyles count="12">
    <cellStyle name="Cálculo" xfId="1" builtinId="22"/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Moneda" xfId="10" builtinId="4"/>
    <cellStyle name="Normal" xfId="0" builtinId="0"/>
    <cellStyle name="Porcentaje" xfId="11" builtinId="5"/>
  </cellStyles>
  <dxfs count="0"/>
  <tableStyles count="0" defaultTableStyle="TableStyleMedium9" defaultPivotStyle="PivotStyleMedium7"/>
  <colors>
    <mruColors>
      <color rgb="FF62BED6"/>
      <color rgb="FFC24B39"/>
      <color rgb="FFB86FD7"/>
      <color rgb="FF528E78"/>
      <color rgb="FF528E77"/>
      <color rgb="FF72C9DE"/>
      <color rgb="FFAFD3C5"/>
      <color rgb="FFC14B3A"/>
      <color rgb="FFBBE6EF"/>
      <color rgb="FFD5A8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v>Start Date</c:v>
          </c:tx>
          <c:spPr>
            <a:noFill/>
            <a:ln>
              <a:noFill/>
            </a:ln>
            <a:effectLst/>
          </c:spPr>
          <c:invertIfNegative val="0"/>
          <c:cat>
            <c:strRef>
              <c:f>'Carta Gant - Postulación'!$B$6:$B$30</c:f>
              <c:strCache>
                <c:ptCount val="17"/>
                <c:pt idx="0">
                  <c:v>Tarea 1</c:v>
                </c:pt>
                <c:pt idx="1">
                  <c:v>Tarea 2</c:v>
                </c:pt>
                <c:pt idx="2">
                  <c:v>Tarea 3</c:v>
                </c:pt>
                <c:pt idx="3">
                  <c:v>Tarea 4</c:v>
                </c:pt>
                <c:pt idx="4">
                  <c:v>Tarea 5</c:v>
                </c:pt>
                <c:pt idx="5">
                  <c:v>Tarea 6</c:v>
                </c:pt>
                <c:pt idx="6">
                  <c:v>Tarea 7</c:v>
                </c:pt>
                <c:pt idx="7">
                  <c:v>Tarea 8</c:v>
                </c:pt>
                <c:pt idx="8">
                  <c:v>Tarea 9</c:v>
                </c:pt>
                <c:pt idx="9">
                  <c:v>Tarea 10</c:v>
                </c:pt>
                <c:pt idx="10">
                  <c:v>Tarea 11</c:v>
                </c:pt>
                <c:pt idx="11">
                  <c:v>Tarea 12</c:v>
                </c:pt>
                <c:pt idx="12">
                  <c:v>Tarea 13</c:v>
                </c:pt>
                <c:pt idx="13">
                  <c:v>Tarea 14</c:v>
                </c:pt>
                <c:pt idx="14">
                  <c:v>Tarea 15</c:v>
                </c:pt>
                <c:pt idx="15">
                  <c:v>Tarea 16</c:v>
                </c:pt>
                <c:pt idx="16">
                  <c:v>Tarea 17</c:v>
                </c:pt>
              </c:strCache>
            </c:strRef>
          </c:cat>
          <c:val>
            <c:numRef>
              <c:f>'Carta Gant - Postulación'!$C$6:$C$30</c:f>
              <c:numCache>
                <c:formatCode>m/d/yyyy</c:formatCode>
                <c:ptCount val="25"/>
                <c:pt idx="0">
                  <c:v>42576</c:v>
                </c:pt>
                <c:pt idx="1">
                  <c:v>42578</c:v>
                </c:pt>
                <c:pt idx="2">
                  <c:v>42578</c:v>
                </c:pt>
                <c:pt idx="3">
                  <c:v>42578</c:v>
                </c:pt>
                <c:pt idx="4">
                  <c:v>42583</c:v>
                </c:pt>
                <c:pt idx="5">
                  <c:v>42583</c:v>
                </c:pt>
                <c:pt idx="6">
                  <c:v>42585</c:v>
                </c:pt>
                <c:pt idx="7">
                  <c:v>42587</c:v>
                </c:pt>
                <c:pt idx="8">
                  <c:v>42588</c:v>
                </c:pt>
                <c:pt idx="9">
                  <c:v>42588</c:v>
                </c:pt>
                <c:pt idx="10">
                  <c:v>42589</c:v>
                </c:pt>
                <c:pt idx="11">
                  <c:v>42592</c:v>
                </c:pt>
                <c:pt idx="12">
                  <c:v>42596</c:v>
                </c:pt>
                <c:pt idx="13">
                  <c:v>42597</c:v>
                </c:pt>
                <c:pt idx="14">
                  <c:v>42598</c:v>
                </c:pt>
                <c:pt idx="15">
                  <c:v>42599</c:v>
                </c:pt>
                <c:pt idx="16">
                  <c:v>42600</c:v>
                </c:pt>
              </c:numCache>
            </c:numRef>
          </c:val>
        </c:ser>
        <c:ser>
          <c:idx val="2"/>
          <c:order val="1"/>
          <c:tx>
            <c:v>Duration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62BED6"/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rgbClr val="62BED6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rgbClr val="62BED6"/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rgbClr val="62BED6"/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rgbClr val="528E78"/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rgbClr val="528E78"/>
              </a:solidFill>
              <a:ln>
                <a:noFill/>
              </a:ln>
              <a:effectLst/>
            </c:spPr>
          </c:dPt>
          <c:dPt>
            <c:idx val="6"/>
            <c:invertIfNegative val="0"/>
            <c:bubble3D val="0"/>
            <c:spPr>
              <a:solidFill>
                <a:srgbClr val="528E78"/>
              </a:solidFill>
              <a:ln>
                <a:noFill/>
              </a:ln>
              <a:effectLst/>
            </c:spPr>
          </c:dPt>
          <c:dPt>
            <c:idx val="7"/>
            <c:invertIfNegative val="0"/>
            <c:bubble3D val="0"/>
            <c:spPr>
              <a:solidFill>
                <a:srgbClr val="B86FD7"/>
              </a:solidFill>
              <a:ln>
                <a:noFill/>
              </a:ln>
              <a:effectLst/>
            </c:spPr>
          </c:dPt>
          <c:dPt>
            <c:idx val="8"/>
            <c:invertIfNegative val="0"/>
            <c:bubble3D val="0"/>
            <c:spPr>
              <a:solidFill>
                <a:srgbClr val="B86FD7"/>
              </a:solidFill>
              <a:ln>
                <a:noFill/>
              </a:ln>
              <a:effectLst/>
            </c:spPr>
          </c:dPt>
          <c:dPt>
            <c:idx val="9"/>
            <c:invertIfNegative val="0"/>
            <c:bubble3D val="0"/>
            <c:spPr>
              <a:solidFill>
                <a:srgbClr val="B86FD7"/>
              </a:solidFill>
              <a:ln>
                <a:noFill/>
              </a:ln>
              <a:effectLst/>
            </c:spPr>
          </c:dPt>
          <c:dPt>
            <c:idx val="10"/>
            <c:invertIfNegative val="0"/>
            <c:bubble3D val="0"/>
            <c:spPr>
              <a:solidFill>
                <a:srgbClr val="C24B39"/>
              </a:solidFill>
              <a:ln>
                <a:noFill/>
              </a:ln>
              <a:effectLst/>
            </c:spPr>
          </c:dPt>
          <c:dPt>
            <c:idx val="11"/>
            <c:invertIfNegative val="0"/>
            <c:bubble3D val="0"/>
            <c:spPr>
              <a:solidFill>
                <a:srgbClr val="C24B39"/>
              </a:solidFill>
              <a:ln>
                <a:noFill/>
              </a:ln>
              <a:effectLst/>
            </c:spPr>
          </c:dPt>
          <c:dPt>
            <c:idx val="12"/>
            <c:invertIfNegative val="0"/>
            <c:bubble3D val="0"/>
            <c:spPr>
              <a:solidFill>
                <a:srgbClr val="C24B39"/>
              </a:solidFill>
              <a:ln>
                <a:noFill/>
              </a:ln>
              <a:effectLst/>
            </c:spPr>
          </c:dPt>
          <c:dPt>
            <c:idx val="13"/>
            <c:invertIfNegative val="0"/>
            <c:bubble3D val="0"/>
            <c:spPr>
              <a:solidFill>
                <a:srgbClr val="62BED6"/>
              </a:solidFill>
              <a:ln>
                <a:noFill/>
              </a:ln>
              <a:effectLst/>
            </c:spPr>
          </c:dPt>
          <c:dPt>
            <c:idx val="14"/>
            <c:invertIfNegative val="0"/>
            <c:bubble3D val="0"/>
            <c:spPr>
              <a:solidFill>
                <a:srgbClr val="62BED6"/>
              </a:solidFill>
              <a:ln>
                <a:noFill/>
              </a:ln>
              <a:effectLst/>
            </c:spPr>
          </c:dPt>
          <c:dPt>
            <c:idx val="15"/>
            <c:invertIfNegative val="0"/>
            <c:bubble3D val="0"/>
            <c:spPr>
              <a:solidFill>
                <a:srgbClr val="62BED6"/>
              </a:solidFill>
              <a:ln>
                <a:noFill/>
              </a:ln>
              <a:effectLst/>
            </c:spPr>
          </c:dPt>
          <c:dPt>
            <c:idx val="16"/>
            <c:invertIfNegative val="0"/>
            <c:bubble3D val="0"/>
            <c:spPr>
              <a:solidFill>
                <a:srgbClr val="528E78"/>
              </a:solidFill>
              <a:ln>
                <a:noFill/>
              </a:ln>
              <a:effectLst/>
            </c:spPr>
          </c:dPt>
          <c:dPt>
            <c:idx val="17"/>
            <c:invertIfNegative val="0"/>
            <c:bubble3D val="0"/>
            <c:spPr>
              <a:solidFill>
                <a:srgbClr val="528E78"/>
              </a:solidFill>
              <a:ln>
                <a:noFill/>
              </a:ln>
              <a:effectLst/>
            </c:spPr>
          </c:dPt>
          <c:dPt>
            <c:idx val="18"/>
            <c:invertIfNegative val="0"/>
            <c:bubble3D val="0"/>
            <c:spPr>
              <a:solidFill>
                <a:srgbClr val="528E78"/>
              </a:solidFill>
              <a:ln>
                <a:noFill/>
              </a:ln>
              <a:effectLst/>
            </c:spPr>
          </c:dPt>
          <c:dPt>
            <c:idx val="19"/>
            <c:invertIfNegative val="0"/>
            <c:bubble3D val="0"/>
            <c:spPr>
              <a:solidFill>
                <a:srgbClr val="B86FD7"/>
              </a:solidFill>
              <a:ln>
                <a:noFill/>
              </a:ln>
              <a:effectLst/>
            </c:spPr>
          </c:dPt>
          <c:dPt>
            <c:idx val="20"/>
            <c:invertIfNegative val="0"/>
            <c:bubble3D val="0"/>
            <c:spPr>
              <a:solidFill>
                <a:srgbClr val="B86FD7"/>
              </a:solidFill>
              <a:ln>
                <a:noFill/>
              </a:ln>
              <a:effectLst/>
            </c:spPr>
          </c:dPt>
          <c:dPt>
            <c:idx val="21"/>
            <c:invertIfNegative val="0"/>
            <c:bubble3D val="0"/>
            <c:spPr>
              <a:solidFill>
                <a:srgbClr val="B86FD7"/>
              </a:solidFill>
              <a:ln>
                <a:noFill/>
              </a:ln>
              <a:effectLst/>
            </c:spPr>
          </c:dPt>
          <c:dPt>
            <c:idx val="22"/>
            <c:invertIfNegative val="0"/>
            <c:bubble3D val="0"/>
            <c:spPr>
              <a:solidFill>
                <a:srgbClr val="C24B39"/>
              </a:solidFill>
              <a:ln>
                <a:noFill/>
              </a:ln>
              <a:effectLst/>
            </c:spPr>
          </c:dPt>
          <c:dPt>
            <c:idx val="23"/>
            <c:invertIfNegative val="0"/>
            <c:bubble3D val="0"/>
            <c:spPr>
              <a:solidFill>
                <a:srgbClr val="C24B39"/>
              </a:solidFill>
              <a:ln>
                <a:noFill/>
              </a:ln>
              <a:effectLst/>
            </c:spPr>
          </c:dPt>
          <c:dPt>
            <c:idx val="24"/>
            <c:invertIfNegative val="0"/>
            <c:bubble3D val="0"/>
            <c:spPr>
              <a:solidFill>
                <a:srgbClr val="C24B39"/>
              </a:solidFill>
              <a:ln>
                <a:noFill/>
              </a:ln>
              <a:effectLst/>
            </c:spPr>
          </c:dPt>
          <c:cat>
            <c:strRef>
              <c:f>'Carta Gant - Postulación'!$B$6:$B$30</c:f>
              <c:strCache>
                <c:ptCount val="17"/>
                <c:pt idx="0">
                  <c:v>Tarea 1</c:v>
                </c:pt>
                <c:pt idx="1">
                  <c:v>Tarea 2</c:v>
                </c:pt>
                <c:pt idx="2">
                  <c:v>Tarea 3</c:v>
                </c:pt>
                <c:pt idx="3">
                  <c:v>Tarea 4</c:v>
                </c:pt>
                <c:pt idx="4">
                  <c:v>Tarea 5</c:v>
                </c:pt>
                <c:pt idx="5">
                  <c:v>Tarea 6</c:v>
                </c:pt>
                <c:pt idx="6">
                  <c:v>Tarea 7</c:v>
                </c:pt>
                <c:pt idx="7">
                  <c:v>Tarea 8</c:v>
                </c:pt>
                <c:pt idx="8">
                  <c:v>Tarea 9</c:v>
                </c:pt>
                <c:pt idx="9">
                  <c:v>Tarea 10</c:v>
                </c:pt>
                <c:pt idx="10">
                  <c:v>Tarea 11</c:v>
                </c:pt>
                <c:pt idx="11">
                  <c:v>Tarea 12</c:v>
                </c:pt>
                <c:pt idx="12">
                  <c:v>Tarea 13</c:v>
                </c:pt>
                <c:pt idx="13">
                  <c:v>Tarea 14</c:v>
                </c:pt>
                <c:pt idx="14">
                  <c:v>Tarea 15</c:v>
                </c:pt>
                <c:pt idx="15">
                  <c:v>Tarea 16</c:v>
                </c:pt>
                <c:pt idx="16">
                  <c:v>Tarea 17</c:v>
                </c:pt>
              </c:strCache>
            </c:strRef>
          </c:cat>
          <c:val>
            <c:numRef>
              <c:f>'Carta Gant - Postulación'!$E$6:$E$30</c:f>
              <c:numCache>
                <c:formatCode>0</c:formatCode>
                <c:ptCount val="25"/>
                <c:pt idx="0">
                  <c:v>5</c:v>
                </c:pt>
                <c:pt idx="1">
                  <c:v>5</c:v>
                </c:pt>
                <c:pt idx="2">
                  <c:v>8</c:v>
                </c:pt>
                <c:pt idx="3">
                  <c:v>10</c:v>
                </c:pt>
                <c:pt idx="4">
                  <c:v>8</c:v>
                </c:pt>
                <c:pt idx="5">
                  <c:v>4</c:v>
                </c:pt>
                <c:pt idx="6">
                  <c:v>7</c:v>
                </c:pt>
                <c:pt idx="7">
                  <c:v>7</c:v>
                </c:pt>
                <c:pt idx="8">
                  <c:v>3</c:v>
                </c:pt>
                <c:pt idx="9">
                  <c:v>4</c:v>
                </c:pt>
                <c:pt idx="10">
                  <c:v>6</c:v>
                </c:pt>
                <c:pt idx="11">
                  <c:v>6</c:v>
                </c:pt>
                <c:pt idx="12">
                  <c:v>5</c:v>
                </c:pt>
                <c:pt idx="13">
                  <c:v>8</c:v>
                </c:pt>
                <c:pt idx="14">
                  <c:v>10</c:v>
                </c:pt>
                <c:pt idx="15">
                  <c:v>11</c:v>
                </c:pt>
                <c:pt idx="16">
                  <c:v>11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5701408"/>
        <c:axId val="445710112"/>
      </c:barChart>
      <c:catAx>
        <c:axId val="44570140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445710112"/>
        <c:crosses val="autoZero"/>
        <c:auto val="1"/>
        <c:lblAlgn val="ctr"/>
        <c:lblOffset val="100"/>
        <c:noMultiLvlLbl val="0"/>
      </c:catAx>
      <c:valAx>
        <c:axId val="445710112"/>
        <c:scaling>
          <c:orientation val="minMax"/>
          <c:min val="42576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445701408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38100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'Carta Gant - Postulación'!$F$5</c:f>
              <c:strCache>
                <c:ptCount val="1"/>
                <c:pt idx="0">
                  <c:v>Presupuesto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'Carta Gant - Postulación'!$B$6:$B$30</c:f>
              <c:strCache>
                <c:ptCount val="17"/>
                <c:pt idx="0">
                  <c:v>Tarea 1</c:v>
                </c:pt>
                <c:pt idx="1">
                  <c:v>Tarea 2</c:v>
                </c:pt>
                <c:pt idx="2">
                  <c:v>Tarea 3</c:v>
                </c:pt>
                <c:pt idx="3">
                  <c:v>Tarea 4</c:v>
                </c:pt>
                <c:pt idx="4">
                  <c:v>Tarea 5</c:v>
                </c:pt>
                <c:pt idx="5">
                  <c:v>Tarea 6</c:v>
                </c:pt>
                <c:pt idx="6">
                  <c:v>Tarea 7</c:v>
                </c:pt>
                <c:pt idx="7">
                  <c:v>Tarea 8</c:v>
                </c:pt>
                <c:pt idx="8">
                  <c:v>Tarea 9</c:v>
                </c:pt>
                <c:pt idx="9">
                  <c:v>Tarea 10</c:v>
                </c:pt>
                <c:pt idx="10">
                  <c:v>Tarea 11</c:v>
                </c:pt>
                <c:pt idx="11">
                  <c:v>Tarea 12</c:v>
                </c:pt>
                <c:pt idx="12">
                  <c:v>Tarea 13</c:v>
                </c:pt>
                <c:pt idx="13">
                  <c:v>Tarea 14</c:v>
                </c:pt>
                <c:pt idx="14">
                  <c:v>Tarea 15</c:v>
                </c:pt>
                <c:pt idx="15">
                  <c:v>Tarea 16</c:v>
                </c:pt>
                <c:pt idx="16">
                  <c:v>Tarea 17</c:v>
                </c:pt>
              </c:strCache>
            </c:strRef>
          </c:cat>
          <c:val>
            <c:numRef>
              <c:f>'Carta Gant - Postulación'!$F$6:$F$30</c:f>
              <c:numCache>
                <c:formatCode>_-[$$-340A]\ * #,##0.00_-;\-[$$-340A]\ * #,##0.00_-;_-[$$-340A]\ * "-"??_-;_-@_-</c:formatCode>
                <c:ptCount val="25"/>
                <c:pt idx="0">
                  <c:v>1000</c:v>
                </c:pt>
                <c:pt idx="1">
                  <c:v>500</c:v>
                </c:pt>
                <c:pt idx="3">
                  <c:v>1000</c:v>
                </c:pt>
                <c:pt idx="5">
                  <c:v>1000</c:v>
                </c:pt>
                <c:pt idx="6">
                  <c:v>1000</c:v>
                </c:pt>
                <c:pt idx="7">
                  <c:v>1000</c:v>
                </c:pt>
                <c:pt idx="9">
                  <c:v>1000</c:v>
                </c:pt>
                <c:pt idx="10">
                  <c:v>5000</c:v>
                </c:pt>
                <c:pt idx="11">
                  <c:v>1000</c:v>
                </c:pt>
                <c:pt idx="13">
                  <c:v>1000</c:v>
                </c:pt>
                <c:pt idx="14">
                  <c:v>100</c:v>
                </c:pt>
                <c:pt idx="15">
                  <c:v>1000</c:v>
                </c:pt>
                <c:pt idx="16">
                  <c:v>1000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38100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Start Date</c:v>
          </c:tx>
          <c:spPr>
            <a:noFill/>
            <a:ln>
              <a:noFill/>
            </a:ln>
            <a:effectLst/>
          </c:spPr>
          <c:invertIfNegative val="0"/>
          <c:cat>
            <c:strRef>
              <c:f>'Carta Gantt - Seguimiento'!$B$6:$B$30</c:f>
              <c:strCache>
                <c:ptCount val="17"/>
                <c:pt idx="0">
                  <c:v>Tarea 1</c:v>
                </c:pt>
                <c:pt idx="1">
                  <c:v>Tarea 2</c:v>
                </c:pt>
                <c:pt idx="2">
                  <c:v>Tarea 3</c:v>
                </c:pt>
                <c:pt idx="3">
                  <c:v>Tarea 4</c:v>
                </c:pt>
                <c:pt idx="4">
                  <c:v>Tarea 5</c:v>
                </c:pt>
                <c:pt idx="5">
                  <c:v>Tarea 6</c:v>
                </c:pt>
                <c:pt idx="6">
                  <c:v>Tarea 7</c:v>
                </c:pt>
                <c:pt idx="7">
                  <c:v>Tarea 8</c:v>
                </c:pt>
                <c:pt idx="8">
                  <c:v>Tarea 9</c:v>
                </c:pt>
                <c:pt idx="9">
                  <c:v>Tarea 10</c:v>
                </c:pt>
                <c:pt idx="10">
                  <c:v>Tarea 11</c:v>
                </c:pt>
                <c:pt idx="11">
                  <c:v>Tarea 12</c:v>
                </c:pt>
                <c:pt idx="12">
                  <c:v>Tarea 13</c:v>
                </c:pt>
                <c:pt idx="13">
                  <c:v>Tarea 14</c:v>
                </c:pt>
                <c:pt idx="14">
                  <c:v>Tarea 15</c:v>
                </c:pt>
                <c:pt idx="15">
                  <c:v>Tarea 16</c:v>
                </c:pt>
                <c:pt idx="16">
                  <c:v>Tarea 17</c:v>
                </c:pt>
              </c:strCache>
            </c:strRef>
          </c:cat>
          <c:val>
            <c:numRef>
              <c:f>'Carta Gantt - Seguimiento'!$C$6:$C$30</c:f>
              <c:numCache>
                <c:formatCode>m/d/yyyy</c:formatCode>
                <c:ptCount val="25"/>
                <c:pt idx="0">
                  <c:v>42576</c:v>
                </c:pt>
                <c:pt idx="1">
                  <c:v>42578</c:v>
                </c:pt>
                <c:pt idx="2">
                  <c:v>42578</c:v>
                </c:pt>
                <c:pt idx="3">
                  <c:v>42580</c:v>
                </c:pt>
                <c:pt idx="4">
                  <c:v>42583</c:v>
                </c:pt>
                <c:pt idx="5">
                  <c:v>42583</c:v>
                </c:pt>
                <c:pt idx="6">
                  <c:v>42585</c:v>
                </c:pt>
                <c:pt idx="7">
                  <c:v>42587</c:v>
                </c:pt>
                <c:pt idx="8">
                  <c:v>42585</c:v>
                </c:pt>
                <c:pt idx="9">
                  <c:v>42588</c:v>
                </c:pt>
                <c:pt idx="10">
                  <c:v>42589</c:v>
                </c:pt>
                <c:pt idx="11">
                  <c:v>42592</c:v>
                </c:pt>
                <c:pt idx="12">
                  <c:v>42596</c:v>
                </c:pt>
                <c:pt idx="13">
                  <c:v>42597</c:v>
                </c:pt>
                <c:pt idx="14">
                  <c:v>42598</c:v>
                </c:pt>
                <c:pt idx="15">
                  <c:v>42599</c:v>
                </c:pt>
                <c:pt idx="16">
                  <c:v>42600</c:v>
                </c:pt>
              </c:numCache>
            </c:numRef>
          </c:val>
        </c:ser>
        <c:ser>
          <c:idx val="1"/>
          <c:order val="1"/>
          <c:tx>
            <c:v>Days Complete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2C9DE"/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rgbClr val="72C9DE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rgbClr val="528E77"/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rgbClr val="528E77"/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rgbClr val="528E77"/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rgbClr val="B86FD7"/>
              </a:solidFill>
              <a:ln>
                <a:noFill/>
              </a:ln>
              <a:effectLst/>
            </c:spPr>
          </c:dPt>
          <c:dPt>
            <c:idx val="6"/>
            <c:invertIfNegative val="0"/>
            <c:bubble3D val="0"/>
            <c:spPr>
              <a:solidFill>
                <a:srgbClr val="B86FD7"/>
              </a:solidFill>
              <a:ln>
                <a:noFill/>
              </a:ln>
              <a:effectLst/>
            </c:spPr>
          </c:dPt>
          <c:dPt>
            <c:idx val="7"/>
            <c:invertIfNegative val="0"/>
            <c:bubble3D val="0"/>
            <c:spPr>
              <a:solidFill>
                <a:srgbClr val="B86FD7"/>
              </a:solidFill>
              <a:ln>
                <a:noFill/>
              </a:ln>
              <a:effectLst/>
            </c:spPr>
          </c:dPt>
          <c:dPt>
            <c:idx val="8"/>
            <c:invertIfNegative val="0"/>
            <c:bubble3D val="0"/>
            <c:spPr>
              <a:solidFill>
                <a:srgbClr val="C14B3A"/>
              </a:solidFill>
              <a:ln>
                <a:noFill/>
              </a:ln>
              <a:effectLst/>
            </c:spPr>
          </c:dPt>
          <c:dPt>
            <c:idx val="9"/>
            <c:invertIfNegative val="0"/>
            <c:bubble3D val="0"/>
            <c:spPr>
              <a:solidFill>
                <a:srgbClr val="C14B3A"/>
              </a:solidFill>
              <a:ln>
                <a:noFill/>
              </a:ln>
              <a:effectLst/>
            </c:spPr>
          </c:dPt>
          <c:dPt>
            <c:idx val="10"/>
            <c:invertIfNegative val="0"/>
            <c:bubble3D val="0"/>
            <c:spPr>
              <a:solidFill>
                <a:srgbClr val="72C9DE"/>
              </a:solidFill>
              <a:ln>
                <a:noFill/>
              </a:ln>
              <a:effectLst/>
            </c:spPr>
          </c:dPt>
          <c:dPt>
            <c:idx val="11"/>
            <c:invertIfNegative val="0"/>
            <c:bubble3D val="0"/>
            <c:spPr>
              <a:solidFill>
                <a:srgbClr val="72C9DE"/>
              </a:solidFill>
              <a:ln>
                <a:noFill/>
              </a:ln>
              <a:effectLst/>
            </c:spPr>
          </c:dPt>
          <c:dPt>
            <c:idx val="12"/>
            <c:invertIfNegative val="0"/>
            <c:bubble3D val="0"/>
            <c:spPr>
              <a:solidFill>
                <a:srgbClr val="72C9DE"/>
              </a:solidFill>
              <a:ln>
                <a:noFill/>
              </a:ln>
              <a:effectLst/>
            </c:spPr>
          </c:dPt>
          <c:dPt>
            <c:idx val="13"/>
            <c:invertIfNegative val="0"/>
            <c:bubble3D val="0"/>
            <c:spPr>
              <a:solidFill>
                <a:srgbClr val="528E77"/>
              </a:solidFill>
              <a:ln>
                <a:noFill/>
              </a:ln>
              <a:effectLst/>
            </c:spPr>
          </c:dPt>
          <c:dPt>
            <c:idx val="14"/>
            <c:invertIfNegative val="0"/>
            <c:bubble3D val="0"/>
            <c:spPr>
              <a:solidFill>
                <a:srgbClr val="528E77"/>
              </a:solidFill>
              <a:ln>
                <a:noFill/>
              </a:ln>
              <a:effectLst/>
            </c:spPr>
          </c:dPt>
          <c:dPt>
            <c:idx val="15"/>
            <c:invertIfNegative val="0"/>
            <c:bubble3D val="0"/>
            <c:spPr>
              <a:solidFill>
                <a:srgbClr val="B86FD7"/>
              </a:solidFill>
              <a:ln>
                <a:noFill/>
              </a:ln>
              <a:effectLst/>
            </c:spPr>
          </c:dPt>
          <c:dPt>
            <c:idx val="16"/>
            <c:invertIfNegative val="0"/>
            <c:bubble3D val="0"/>
            <c:spPr>
              <a:solidFill>
                <a:srgbClr val="B86FD7"/>
              </a:solidFill>
              <a:ln>
                <a:noFill/>
              </a:ln>
              <a:effectLst/>
            </c:spPr>
          </c:dPt>
          <c:cat>
            <c:strRef>
              <c:f>'Carta Gantt - Seguimiento'!$B$6:$B$30</c:f>
              <c:strCache>
                <c:ptCount val="17"/>
                <c:pt idx="0">
                  <c:v>Tarea 1</c:v>
                </c:pt>
                <c:pt idx="1">
                  <c:v>Tarea 2</c:v>
                </c:pt>
                <c:pt idx="2">
                  <c:v>Tarea 3</c:v>
                </c:pt>
                <c:pt idx="3">
                  <c:v>Tarea 4</c:v>
                </c:pt>
                <c:pt idx="4">
                  <c:v>Tarea 5</c:v>
                </c:pt>
                <c:pt idx="5">
                  <c:v>Tarea 6</c:v>
                </c:pt>
                <c:pt idx="6">
                  <c:v>Tarea 7</c:v>
                </c:pt>
                <c:pt idx="7">
                  <c:v>Tarea 8</c:v>
                </c:pt>
                <c:pt idx="8">
                  <c:v>Tarea 9</c:v>
                </c:pt>
                <c:pt idx="9">
                  <c:v>Tarea 10</c:v>
                </c:pt>
                <c:pt idx="10">
                  <c:v>Tarea 11</c:v>
                </c:pt>
                <c:pt idx="11">
                  <c:v>Tarea 12</c:v>
                </c:pt>
                <c:pt idx="12">
                  <c:v>Tarea 13</c:v>
                </c:pt>
                <c:pt idx="13">
                  <c:v>Tarea 14</c:v>
                </c:pt>
                <c:pt idx="14">
                  <c:v>Tarea 15</c:v>
                </c:pt>
                <c:pt idx="15">
                  <c:v>Tarea 16</c:v>
                </c:pt>
                <c:pt idx="16">
                  <c:v>Tarea 17</c:v>
                </c:pt>
              </c:strCache>
            </c:strRef>
          </c:cat>
          <c:val>
            <c:numRef>
              <c:f>'Carta Gantt - Seguimiento'!$F$6:$F$30</c:f>
              <c:numCache>
                <c:formatCode>0.00</c:formatCode>
                <c:ptCount val="25"/>
                <c:pt idx="0">
                  <c:v>2.5</c:v>
                </c:pt>
                <c:pt idx="1">
                  <c:v>3.75</c:v>
                </c:pt>
                <c:pt idx="2">
                  <c:v>2</c:v>
                </c:pt>
                <c:pt idx="3">
                  <c:v>8</c:v>
                </c:pt>
                <c:pt idx="4">
                  <c:v>6</c:v>
                </c:pt>
                <c:pt idx="5">
                  <c:v>1.4</c:v>
                </c:pt>
                <c:pt idx="6">
                  <c:v>1.75</c:v>
                </c:pt>
                <c:pt idx="7">
                  <c:v>4.8999999999999995</c:v>
                </c:pt>
                <c:pt idx="8">
                  <c:v>0.89999999999999991</c:v>
                </c:pt>
                <c:pt idx="9">
                  <c:v>2.4</c:v>
                </c:pt>
                <c:pt idx="10">
                  <c:v>3.9000000000000004</c:v>
                </c:pt>
                <c:pt idx="11">
                  <c:v>1.5</c:v>
                </c:pt>
                <c:pt idx="12">
                  <c:v>1.5</c:v>
                </c:pt>
                <c:pt idx="13">
                  <c:v>4</c:v>
                </c:pt>
                <c:pt idx="14">
                  <c:v>4</c:v>
                </c:pt>
                <c:pt idx="15">
                  <c:v>3.8499999999999996</c:v>
                </c:pt>
                <c:pt idx="16">
                  <c:v>1.65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</c:ser>
        <c:ser>
          <c:idx val="2"/>
          <c:order val="2"/>
          <c:tx>
            <c:v>Days Remain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BE6EF"/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rgbClr val="BBE6EF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rgbClr val="AFD3C5"/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rgbClr val="AFD3C5"/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rgbClr val="AFD3C5"/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rgbClr val="D5A8E7"/>
              </a:solidFill>
              <a:ln>
                <a:noFill/>
              </a:ln>
              <a:effectLst/>
            </c:spPr>
          </c:dPt>
          <c:dPt>
            <c:idx val="6"/>
            <c:invertIfNegative val="0"/>
            <c:bubble3D val="0"/>
            <c:spPr>
              <a:solidFill>
                <a:srgbClr val="D5A8E7"/>
              </a:solidFill>
              <a:ln>
                <a:noFill/>
              </a:ln>
              <a:effectLst/>
            </c:spPr>
          </c:dPt>
          <c:dPt>
            <c:idx val="7"/>
            <c:invertIfNegative val="0"/>
            <c:bubble3D val="0"/>
            <c:spPr>
              <a:solidFill>
                <a:srgbClr val="D5A8E7"/>
              </a:solidFill>
              <a:ln>
                <a:noFill/>
              </a:ln>
              <a:effectLst/>
            </c:spPr>
          </c:dPt>
          <c:dPt>
            <c:idx val="8"/>
            <c:invertIfNegative val="0"/>
            <c:bubble3D val="0"/>
            <c:spPr>
              <a:solidFill>
                <a:srgbClr val="E3B3AA"/>
              </a:solidFill>
              <a:ln>
                <a:noFill/>
              </a:ln>
              <a:effectLst/>
            </c:spPr>
          </c:dPt>
          <c:dPt>
            <c:idx val="9"/>
            <c:invertIfNegative val="0"/>
            <c:bubble3D val="0"/>
            <c:spPr>
              <a:solidFill>
                <a:srgbClr val="E3B3AA"/>
              </a:solidFill>
              <a:ln>
                <a:noFill/>
              </a:ln>
              <a:effectLst/>
            </c:spPr>
          </c:dPt>
          <c:dPt>
            <c:idx val="10"/>
            <c:invertIfNegative val="0"/>
            <c:bubble3D val="0"/>
            <c:spPr>
              <a:solidFill>
                <a:srgbClr val="BBE6EF"/>
              </a:solidFill>
              <a:ln>
                <a:noFill/>
              </a:ln>
              <a:effectLst/>
            </c:spPr>
          </c:dPt>
          <c:dPt>
            <c:idx val="11"/>
            <c:invertIfNegative val="0"/>
            <c:bubble3D val="0"/>
            <c:spPr>
              <a:solidFill>
                <a:srgbClr val="BBE6EF"/>
              </a:solidFill>
              <a:ln>
                <a:noFill/>
              </a:ln>
              <a:effectLst/>
            </c:spPr>
          </c:dPt>
          <c:dPt>
            <c:idx val="12"/>
            <c:invertIfNegative val="0"/>
            <c:bubble3D val="0"/>
            <c:spPr>
              <a:solidFill>
                <a:srgbClr val="BBE6EF"/>
              </a:solidFill>
              <a:ln>
                <a:noFill/>
              </a:ln>
              <a:effectLst/>
            </c:spPr>
          </c:dPt>
          <c:dPt>
            <c:idx val="13"/>
            <c:invertIfNegative val="0"/>
            <c:bubble3D val="0"/>
            <c:spPr>
              <a:solidFill>
                <a:srgbClr val="AFD3C5"/>
              </a:solidFill>
              <a:ln>
                <a:noFill/>
              </a:ln>
              <a:effectLst/>
            </c:spPr>
          </c:dPt>
          <c:dPt>
            <c:idx val="14"/>
            <c:invertIfNegative val="0"/>
            <c:bubble3D val="0"/>
            <c:spPr>
              <a:solidFill>
                <a:srgbClr val="AFD3C5"/>
              </a:solidFill>
              <a:ln>
                <a:noFill/>
              </a:ln>
              <a:effectLst/>
            </c:spPr>
          </c:dPt>
          <c:dPt>
            <c:idx val="15"/>
            <c:invertIfNegative val="0"/>
            <c:bubble3D val="0"/>
            <c:spPr>
              <a:solidFill>
                <a:srgbClr val="D5A8E7"/>
              </a:solidFill>
              <a:ln>
                <a:noFill/>
              </a:ln>
              <a:effectLst/>
            </c:spPr>
          </c:dPt>
          <c:dPt>
            <c:idx val="16"/>
            <c:invertIfNegative val="0"/>
            <c:bubble3D val="0"/>
            <c:spPr>
              <a:solidFill>
                <a:srgbClr val="D5A8E7"/>
              </a:solidFill>
              <a:ln>
                <a:noFill/>
              </a:ln>
              <a:effectLst/>
            </c:spPr>
          </c:dPt>
          <c:cat>
            <c:strRef>
              <c:f>'Carta Gantt - Seguimiento'!$B$6:$B$30</c:f>
              <c:strCache>
                <c:ptCount val="17"/>
                <c:pt idx="0">
                  <c:v>Tarea 1</c:v>
                </c:pt>
                <c:pt idx="1">
                  <c:v>Tarea 2</c:v>
                </c:pt>
                <c:pt idx="2">
                  <c:v>Tarea 3</c:v>
                </c:pt>
                <c:pt idx="3">
                  <c:v>Tarea 4</c:v>
                </c:pt>
                <c:pt idx="4">
                  <c:v>Tarea 5</c:v>
                </c:pt>
                <c:pt idx="5">
                  <c:v>Tarea 6</c:v>
                </c:pt>
                <c:pt idx="6">
                  <c:v>Tarea 7</c:v>
                </c:pt>
                <c:pt idx="7">
                  <c:v>Tarea 8</c:v>
                </c:pt>
                <c:pt idx="8">
                  <c:v>Tarea 9</c:v>
                </c:pt>
                <c:pt idx="9">
                  <c:v>Tarea 10</c:v>
                </c:pt>
                <c:pt idx="10">
                  <c:v>Tarea 11</c:v>
                </c:pt>
                <c:pt idx="11">
                  <c:v>Tarea 12</c:v>
                </c:pt>
                <c:pt idx="12">
                  <c:v>Tarea 13</c:v>
                </c:pt>
                <c:pt idx="13">
                  <c:v>Tarea 14</c:v>
                </c:pt>
                <c:pt idx="14">
                  <c:v>Tarea 15</c:v>
                </c:pt>
                <c:pt idx="15">
                  <c:v>Tarea 16</c:v>
                </c:pt>
                <c:pt idx="16">
                  <c:v>Tarea 17</c:v>
                </c:pt>
              </c:strCache>
            </c:strRef>
          </c:cat>
          <c:val>
            <c:numRef>
              <c:f>'Carta Gantt - Seguimiento'!$G$6:$G$30</c:f>
              <c:numCache>
                <c:formatCode>0.00</c:formatCode>
                <c:ptCount val="25"/>
                <c:pt idx="0">
                  <c:v>2.5</c:v>
                </c:pt>
                <c:pt idx="1">
                  <c:v>1.25</c:v>
                </c:pt>
                <c:pt idx="2">
                  <c:v>6</c:v>
                </c:pt>
                <c:pt idx="3">
                  <c:v>0</c:v>
                </c:pt>
                <c:pt idx="4">
                  <c:v>2</c:v>
                </c:pt>
                <c:pt idx="5">
                  <c:v>2.6</c:v>
                </c:pt>
                <c:pt idx="6">
                  <c:v>5.25</c:v>
                </c:pt>
                <c:pt idx="7">
                  <c:v>2.1000000000000005</c:v>
                </c:pt>
                <c:pt idx="8">
                  <c:v>5.0999999999999996</c:v>
                </c:pt>
                <c:pt idx="9">
                  <c:v>1.6</c:v>
                </c:pt>
                <c:pt idx="10">
                  <c:v>2.0999999999999996</c:v>
                </c:pt>
                <c:pt idx="11">
                  <c:v>4.5</c:v>
                </c:pt>
                <c:pt idx="12">
                  <c:v>3.5</c:v>
                </c:pt>
                <c:pt idx="13">
                  <c:v>4</c:v>
                </c:pt>
                <c:pt idx="14">
                  <c:v>6</c:v>
                </c:pt>
                <c:pt idx="15">
                  <c:v>7.15</c:v>
                </c:pt>
                <c:pt idx="16">
                  <c:v>9.35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5707936"/>
        <c:axId val="445710656"/>
      </c:barChart>
      <c:catAx>
        <c:axId val="4457079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445710656"/>
        <c:crosses val="autoZero"/>
        <c:auto val="1"/>
        <c:lblAlgn val="ctr"/>
        <c:lblOffset val="100"/>
        <c:noMultiLvlLbl val="0"/>
      </c:catAx>
      <c:valAx>
        <c:axId val="445710656"/>
        <c:scaling>
          <c:orientation val="minMax"/>
          <c:min val="42576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" sourceLinked="0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4457079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38100" cap="flat" cmpd="sng" algn="ctr">
      <a:solidFill>
        <a:schemeClr val="accent1"/>
      </a:solidFill>
      <a:round/>
    </a:ln>
    <a:effectLst>
      <a:softEdge rad="12700"/>
    </a:effec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0.10353515635357674"/>
          <c:y val="0.10202823451929906"/>
          <c:w val="0.71009720998794723"/>
          <c:h val="0.8979717654807009"/>
        </c:manualLayout>
      </c:layout>
      <c:pieChart>
        <c:varyColors val="1"/>
        <c:ser>
          <c:idx val="0"/>
          <c:order val="0"/>
          <c:tx>
            <c:strRef>
              <c:f>'Carta Gantt - Seguimiento'!$I$5</c:f>
              <c:strCache>
                <c:ptCount val="1"/>
                <c:pt idx="0">
                  <c:v>Recursos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'Carta Gantt - Seguimiento'!$B$6:$B$30</c:f>
              <c:strCache>
                <c:ptCount val="17"/>
                <c:pt idx="0">
                  <c:v>Tarea 1</c:v>
                </c:pt>
                <c:pt idx="1">
                  <c:v>Tarea 2</c:v>
                </c:pt>
                <c:pt idx="2">
                  <c:v>Tarea 3</c:v>
                </c:pt>
                <c:pt idx="3">
                  <c:v>Tarea 4</c:v>
                </c:pt>
                <c:pt idx="4">
                  <c:v>Tarea 5</c:v>
                </c:pt>
                <c:pt idx="5">
                  <c:v>Tarea 6</c:v>
                </c:pt>
                <c:pt idx="6">
                  <c:v>Tarea 7</c:v>
                </c:pt>
                <c:pt idx="7">
                  <c:v>Tarea 8</c:v>
                </c:pt>
                <c:pt idx="8">
                  <c:v>Tarea 9</c:v>
                </c:pt>
                <c:pt idx="9">
                  <c:v>Tarea 10</c:v>
                </c:pt>
                <c:pt idx="10">
                  <c:v>Tarea 11</c:v>
                </c:pt>
                <c:pt idx="11">
                  <c:v>Tarea 12</c:v>
                </c:pt>
                <c:pt idx="12">
                  <c:v>Tarea 13</c:v>
                </c:pt>
                <c:pt idx="13">
                  <c:v>Tarea 14</c:v>
                </c:pt>
                <c:pt idx="14">
                  <c:v>Tarea 15</c:v>
                </c:pt>
                <c:pt idx="15">
                  <c:v>Tarea 16</c:v>
                </c:pt>
                <c:pt idx="16">
                  <c:v>Tarea 17</c:v>
                </c:pt>
              </c:strCache>
            </c:strRef>
          </c:cat>
          <c:val>
            <c:numRef>
              <c:f>'Carta Gantt - Seguimiento'!$I$6:$I$30</c:f>
              <c:numCache>
                <c:formatCode>"$"\ #,##0</c:formatCode>
                <c:ptCount val="25"/>
                <c:pt idx="0">
                  <c:v>10</c:v>
                </c:pt>
                <c:pt idx="1">
                  <c:v>122</c:v>
                </c:pt>
                <c:pt idx="3">
                  <c:v>3</c:v>
                </c:pt>
                <c:pt idx="6">
                  <c:v>3</c:v>
                </c:pt>
                <c:pt idx="8">
                  <c:v>456</c:v>
                </c:pt>
                <c:pt idx="9">
                  <c:v>1</c:v>
                </c:pt>
                <c:pt idx="10">
                  <c:v>123</c:v>
                </c:pt>
                <c:pt idx="11">
                  <c:v>120</c:v>
                </c:pt>
                <c:pt idx="12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lt1"/>
    </a:solidFill>
    <a:ln w="3810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149225</xdr:colOff>
      <xdr:row>3</xdr:row>
      <xdr:rowOff>628650</xdr:rowOff>
    </xdr:from>
    <xdr:to>
      <xdr:col>20</xdr:col>
      <xdr:colOff>787400</xdr:colOff>
      <xdr:row>29</xdr:row>
      <xdr:rowOff>209550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122463</xdr:colOff>
      <xdr:row>4</xdr:row>
      <xdr:rowOff>40821</xdr:rowOff>
    </xdr:from>
    <xdr:to>
      <xdr:col>27</xdr:col>
      <xdr:colOff>380998</xdr:colOff>
      <xdr:row>21</xdr:row>
      <xdr:rowOff>108858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220382</xdr:colOff>
      <xdr:row>3</xdr:row>
      <xdr:rowOff>656665</xdr:rowOff>
    </xdr:from>
    <xdr:to>
      <xdr:col>21</xdr:col>
      <xdr:colOff>1007782</xdr:colOff>
      <xdr:row>30</xdr:row>
      <xdr:rowOff>44824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44822</xdr:colOff>
      <xdr:row>4</xdr:row>
      <xdr:rowOff>45941</xdr:rowOff>
    </xdr:from>
    <xdr:to>
      <xdr:col>27</xdr:col>
      <xdr:colOff>481852</xdr:colOff>
      <xdr:row>18</xdr:row>
      <xdr:rowOff>168087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1:U34"/>
  <sheetViews>
    <sheetView showGridLines="0" zoomScale="70" zoomScaleNormal="70" workbookViewId="0">
      <selection activeCell="F6" sqref="F6:F22"/>
    </sheetView>
  </sheetViews>
  <sheetFormatPr baseColWidth="10" defaultRowHeight="15.75" x14ac:dyDescent="0.25"/>
  <cols>
    <col min="1" max="1" width="2.625" customWidth="1"/>
    <col min="2" max="2" width="40.875" customWidth="1"/>
    <col min="3" max="4" width="13" customWidth="1"/>
    <col min="5" max="6" width="14.125" customWidth="1"/>
    <col min="7" max="7" width="2.375" customWidth="1"/>
    <col min="8" max="8" width="17.375" customWidth="1"/>
    <col min="10" max="10" width="1.5" customWidth="1"/>
    <col min="11" max="11" width="4.5" customWidth="1"/>
    <col min="13" max="13" width="15.125" customWidth="1"/>
    <col min="18" max="19" width="10.875" customWidth="1"/>
    <col min="21" max="21" width="11.5" customWidth="1"/>
  </cols>
  <sheetData>
    <row r="1" spans="2:21" ht="30" customHeight="1" x14ac:dyDescent="0.35">
      <c r="B1" s="38" t="s">
        <v>33</v>
      </c>
    </row>
    <row r="2" spans="2:21" ht="15" customHeight="1" x14ac:dyDescent="0.25">
      <c r="B2" s="39" t="s">
        <v>34</v>
      </c>
      <c r="C2" s="40" t="s">
        <v>35</v>
      </c>
      <c r="D2" s="41"/>
      <c r="E2" s="39" t="s">
        <v>36</v>
      </c>
      <c r="F2" s="45" t="s">
        <v>39</v>
      </c>
      <c r="G2" s="47" t="s">
        <v>41</v>
      </c>
      <c r="H2" s="47"/>
      <c r="I2" s="40" t="s">
        <v>43</v>
      </c>
      <c r="J2" s="42"/>
      <c r="K2" s="41"/>
    </row>
    <row r="3" spans="2:21" ht="39.75" customHeight="1" x14ac:dyDescent="0.25">
      <c r="B3" s="28"/>
      <c r="C3" s="29"/>
      <c r="D3" s="30"/>
      <c r="E3" s="28"/>
      <c r="F3" s="45"/>
      <c r="G3" s="47"/>
      <c r="H3" s="47"/>
      <c r="I3" s="40"/>
      <c r="J3" s="42"/>
      <c r="K3" s="41"/>
      <c r="L3" s="20"/>
      <c r="M3" s="20"/>
      <c r="N3" s="20"/>
      <c r="O3" s="20"/>
      <c r="P3" s="20"/>
    </row>
    <row r="4" spans="2:21" ht="24.7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2:21" ht="39.950000000000003" customHeight="1" x14ac:dyDescent="0.25">
      <c r="B5" s="33" t="s">
        <v>28</v>
      </c>
      <c r="C5" s="33" t="s">
        <v>42</v>
      </c>
      <c r="D5" s="33" t="s">
        <v>38</v>
      </c>
      <c r="E5" s="34" t="s">
        <v>3</v>
      </c>
      <c r="F5" s="37" t="s">
        <v>48</v>
      </c>
      <c r="G5" s="2"/>
      <c r="H5" s="15"/>
      <c r="I5" s="12"/>
      <c r="K5" s="26"/>
      <c r="L5" s="26"/>
      <c r="M5" s="26"/>
      <c r="N5" s="26"/>
      <c r="O5" s="26"/>
      <c r="P5" s="26"/>
      <c r="Q5" s="26"/>
      <c r="R5" s="26"/>
    </row>
    <row r="6" spans="2:21" ht="24.95" customHeight="1" x14ac:dyDescent="0.25">
      <c r="B6" s="19" t="s">
        <v>7</v>
      </c>
      <c r="C6" s="3">
        <v>42576</v>
      </c>
      <c r="D6" s="3">
        <v>42581</v>
      </c>
      <c r="E6" s="31">
        <f t="shared" ref="E6:E30" si="0">IF(ISBLANK(C6),"", (D6-C6))</f>
        <v>5</v>
      </c>
      <c r="F6" s="35">
        <v>1000</v>
      </c>
      <c r="G6" s="2"/>
    </row>
    <row r="7" spans="2:21" ht="24.95" customHeight="1" x14ac:dyDescent="0.25">
      <c r="B7" s="19" t="s">
        <v>8</v>
      </c>
      <c r="C7" s="3">
        <v>42578</v>
      </c>
      <c r="D7" s="3">
        <v>42583</v>
      </c>
      <c r="E7" s="31">
        <f t="shared" si="0"/>
        <v>5</v>
      </c>
      <c r="F7" s="35">
        <v>500</v>
      </c>
      <c r="G7" s="2"/>
    </row>
    <row r="8" spans="2:21" ht="24.95" customHeight="1" x14ac:dyDescent="0.25">
      <c r="B8" s="19" t="s">
        <v>9</v>
      </c>
      <c r="C8" s="3">
        <v>42578</v>
      </c>
      <c r="D8" s="3">
        <v>42586</v>
      </c>
      <c r="E8" s="31">
        <f t="shared" si="0"/>
        <v>8</v>
      </c>
      <c r="F8" s="35"/>
      <c r="G8" s="2"/>
    </row>
    <row r="9" spans="2:21" ht="24.95" customHeight="1" x14ac:dyDescent="0.25">
      <c r="B9" s="19" t="s">
        <v>10</v>
      </c>
      <c r="C9" s="3">
        <v>42578</v>
      </c>
      <c r="D9" s="3">
        <v>42588</v>
      </c>
      <c r="E9" s="31">
        <f t="shared" si="0"/>
        <v>10</v>
      </c>
      <c r="F9" s="35">
        <v>1000</v>
      </c>
      <c r="G9" s="2"/>
    </row>
    <row r="10" spans="2:21" ht="24.95" customHeight="1" x14ac:dyDescent="0.25">
      <c r="B10" s="19" t="s">
        <v>11</v>
      </c>
      <c r="C10" s="3">
        <v>42583</v>
      </c>
      <c r="D10" s="3">
        <v>42591</v>
      </c>
      <c r="E10" s="31">
        <f t="shared" si="0"/>
        <v>8</v>
      </c>
      <c r="F10" s="35"/>
      <c r="G10" s="2"/>
    </row>
    <row r="11" spans="2:21" ht="24.95" customHeight="1" x14ac:dyDescent="0.25">
      <c r="B11" s="19" t="s">
        <v>12</v>
      </c>
      <c r="C11" s="3">
        <v>42583</v>
      </c>
      <c r="D11" s="3">
        <v>42587</v>
      </c>
      <c r="E11" s="31">
        <f t="shared" si="0"/>
        <v>4</v>
      </c>
      <c r="F11" s="35">
        <v>1000</v>
      </c>
      <c r="G11" s="2"/>
    </row>
    <row r="12" spans="2:21" ht="24.95" customHeight="1" x14ac:dyDescent="0.25">
      <c r="B12" s="19" t="s">
        <v>13</v>
      </c>
      <c r="C12" s="3">
        <v>42585</v>
      </c>
      <c r="D12" s="3">
        <v>42592</v>
      </c>
      <c r="E12" s="31">
        <f t="shared" si="0"/>
        <v>7</v>
      </c>
      <c r="F12" s="35">
        <v>1000</v>
      </c>
      <c r="G12" s="2"/>
    </row>
    <row r="13" spans="2:21" ht="24.95" customHeight="1" x14ac:dyDescent="0.25">
      <c r="B13" s="19" t="s">
        <v>14</v>
      </c>
      <c r="C13" s="3">
        <v>42587</v>
      </c>
      <c r="D13" s="3">
        <v>42594</v>
      </c>
      <c r="E13" s="31">
        <f t="shared" si="0"/>
        <v>7</v>
      </c>
      <c r="F13" s="35">
        <v>1000</v>
      </c>
      <c r="G13" s="2"/>
    </row>
    <row r="14" spans="2:21" ht="24.95" customHeight="1" x14ac:dyDescent="0.25">
      <c r="B14" s="19" t="s">
        <v>15</v>
      </c>
      <c r="C14" s="3">
        <v>42588</v>
      </c>
      <c r="D14" s="3">
        <v>42591</v>
      </c>
      <c r="E14" s="31">
        <f t="shared" si="0"/>
        <v>3</v>
      </c>
      <c r="F14" s="35"/>
      <c r="G14" s="2"/>
    </row>
    <row r="15" spans="2:21" ht="24.95" customHeight="1" x14ac:dyDescent="0.25">
      <c r="B15" s="19" t="s">
        <v>16</v>
      </c>
      <c r="C15" s="3">
        <v>42588</v>
      </c>
      <c r="D15" s="3">
        <v>42592</v>
      </c>
      <c r="E15" s="31">
        <f t="shared" si="0"/>
        <v>4</v>
      </c>
      <c r="F15" s="35">
        <v>1000</v>
      </c>
      <c r="G15" s="2"/>
    </row>
    <row r="16" spans="2:21" ht="24.95" customHeight="1" x14ac:dyDescent="0.25">
      <c r="B16" s="19" t="s">
        <v>17</v>
      </c>
      <c r="C16" s="3">
        <v>42589</v>
      </c>
      <c r="D16" s="3">
        <v>42595</v>
      </c>
      <c r="E16" s="31">
        <f t="shared" si="0"/>
        <v>6</v>
      </c>
      <c r="F16" s="35">
        <v>5000</v>
      </c>
      <c r="G16" s="2"/>
    </row>
    <row r="17" spans="2:7" ht="24.95" customHeight="1" x14ac:dyDescent="0.25">
      <c r="B17" s="19" t="s">
        <v>18</v>
      </c>
      <c r="C17" s="3">
        <v>42592</v>
      </c>
      <c r="D17" s="3">
        <v>42598</v>
      </c>
      <c r="E17" s="31">
        <f t="shared" si="0"/>
        <v>6</v>
      </c>
      <c r="F17" s="35">
        <v>1000</v>
      </c>
      <c r="G17" s="2"/>
    </row>
    <row r="18" spans="2:7" ht="24.95" customHeight="1" x14ac:dyDescent="0.25">
      <c r="B18" s="19" t="s">
        <v>19</v>
      </c>
      <c r="C18" s="3">
        <v>42596</v>
      </c>
      <c r="D18" s="3">
        <v>42601</v>
      </c>
      <c r="E18" s="31">
        <f t="shared" si="0"/>
        <v>5</v>
      </c>
      <c r="F18" s="35"/>
      <c r="G18" s="2"/>
    </row>
    <row r="19" spans="2:7" ht="24.95" customHeight="1" x14ac:dyDescent="0.25">
      <c r="B19" s="19" t="s">
        <v>20</v>
      </c>
      <c r="C19" s="3">
        <v>42597</v>
      </c>
      <c r="D19" s="3">
        <v>42605</v>
      </c>
      <c r="E19" s="31">
        <f t="shared" si="0"/>
        <v>8</v>
      </c>
      <c r="F19" s="35">
        <v>1000</v>
      </c>
      <c r="G19" s="2"/>
    </row>
    <row r="20" spans="2:7" ht="24.95" customHeight="1" x14ac:dyDescent="0.25">
      <c r="B20" s="19" t="s">
        <v>21</v>
      </c>
      <c r="C20" s="3">
        <v>42598</v>
      </c>
      <c r="D20" s="3">
        <v>42608</v>
      </c>
      <c r="E20" s="31">
        <f t="shared" si="0"/>
        <v>10</v>
      </c>
      <c r="F20" s="35">
        <v>100</v>
      </c>
      <c r="G20" s="2"/>
    </row>
    <row r="21" spans="2:7" ht="24.95" customHeight="1" x14ac:dyDescent="0.25">
      <c r="B21" s="19" t="s">
        <v>22</v>
      </c>
      <c r="C21" s="3">
        <v>42599</v>
      </c>
      <c r="D21" s="3">
        <v>42610</v>
      </c>
      <c r="E21" s="31">
        <f t="shared" si="0"/>
        <v>11</v>
      </c>
      <c r="F21" s="35">
        <v>1000</v>
      </c>
      <c r="G21" s="2"/>
    </row>
    <row r="22" spans="2:7" ht="24.95" customHeight="1" x14ac:dyDescent="0.25">
      <c r="B22" s="19" t="s">
        <v>23</v>
      </c>
      <c r="C22" s="3">
        <v>42600</v>
      </c>
      <c r="D22" s="3">
        <v>42611</v>
      </c>
      <c r="E22" s="31">
        <f t="shared" si="0"/>
        <v>11</v>
      </c>
      <c r="F22" s="35">
        <v>1000</v>
      </c>
      <c r="G22" s="2"/>
    </row>
    <row r="23" spans="2:7" ht="24.95" customHeight="1" x14ac:dyDescent="0.25">
      <c r="B23" s="19"/>
      <c r="C23" s="3"/>
      <c r="D23" s="3"/>
      <c r="E23" s="31" t="str">
        <f t="shared" si="0"/>
        <v/>
      </c>
      <c r="F23" s="32"/>
      <c r="G23" s="2"/>
    </row>
    <row r="24" spans="2:7" ht="24.95" customHeight="1" x14ac:dyDescent="0.25">
      <c r="B24" s="19"/>
      <c r="C24" s="3"/>
      <c r="D24" s="3"/>
      <c r="E24" s="31" t="str">
        <f t="shared" si="0"/>
        <v/>
      </c>
      <c r="F24" s="32"/>
      <c r="G24" s="2"/>
    </row>
    <row r="25" spans="2:7" ht="24.95" customHeight="1" x14ac:dyDescent="0.25">
      <c r="B25" s="19"/>
      <c r="C25" s="3"/>
      <c r="D25" s="3"/>
      <c r="E25" s="31" t="str">
        <f t="shared" si="0"/>
        <v/>
      </c>
      <c r="F25" s="32"/>
      <c r="G25" s="2"/>
    </row>
    <row r="26" spans="2:7" ht="24.95" customHeight="1" x14ac:dyDescent="0.25">
      <c r="B26" s="19"/>
      <c r="C26" s="3"/>
      <c r="D26" s="3"/>
      <c r="E26" s="31" t="str">
        <f t="shared" si="0"/>
        <v/>
      </c>
      <c r="F26" s="32"/>
      <c r="G26" s="2"/>
    </row>
    <row r="27" spans="2:7" ht="24.95" customHeight="1" x14ac:dyDescent="0.25">
      <c r="B27" s="19"/>
      <c r="C27" s="3"/>
      <c r="D27" s="3"/>
      <c r="E27" s="31" t="str">
        <f t="shared" si="0"/>
        <v/>
      </c>
      <c r="F27" s="32"/>
      <c r="G27" s="2"/>
    </row>
    <row r="28" spans="2:7" ht="24.95" customHeight="1" x14ac:dyDescent="0.25">
      <c r="B28" s="19"/>
      <c r="C28" s="3"/>
      <c r="D28" s="3"/>
      <c r="E28" s="31" t="str">
        <f t="shared" si="0"/>
        <v/>
      </c>
      <c r="F28" s="32"/>
      <c r="G28" s="2"/>
    </row>
    <row r="29" spans="2:7" ht="24.95" customHeight="1" x14ac:dyDescent="0.25">
      <c r="B29" s="19"/>
      <c r="C29" s="3"/>
      <c r="D29" s="3"/>
      <c r="E29" s="31" t="str">
        <f t="shared" si="0"/>
        <v/>
      </c>
      <c r="F29" s="32"/>
    </row>
    <row r="30" spans="2:7" ht="24.95" customHeight="1" x14ac:dyDescent="0.25">
      <c r="B30" s="19"/>
      <c r="C30" s="3"/>
      <c r="D30" s="3"/>
      <c r="E30" s="31" t="str">
        <f t="shared" si="0"/>
        <v/>
      </c>
      <c r="F30" s="32"/>
    </row>
    <row r="33" spans="8:17" ht="24.95" customHeight="1" x14ac:dyDescent="0.25">
      <c r="H33" s="18" t="s">
        <v>29</v>
      </c>
      <c r="I33" s="23" t="s">
        <v>30</v>
      </c>
      <c r="J33" s="23"/>
      <c r="K33" s="23"/>
      <c r="L33" s="23"/>
      <c r="M33" s="23"/>
      <c r="N33" s="25" t="s">
        <v>31</v>
      </c>
      <c r="O33" s="25"/>
      <c r="P33" s="25"/>
      <c r="Q33" s="25"/>
    </row>
    <row r="34" spans="8:17" ht="44.1" customHeight="1" x14ac:dyDescent="0.25">
      <c r="I34" s="24" t="s">
        <v>32</v>
      </c>
      <c r="J34" s="24"/>
      <c r="K34" s="24"/>
      <c r="L34" s="24"/>
      <c r="M34" s="24"/>
      <c r="N34" s="24" t="s">
        <v>27</v>
      </c>
      <c r="O34" s="24"/>
      <c r="P34" s="24"/>
      <c r="Q34" s="24"/>
    </row>
  </sheetData>
  <sheetProtection insertRows="0" pivotTables="0"/>
  <mergeCells count="11">
    <mergeCell ref="G2:H2"/>
    <mergeCell ref="G3:H3"/>
    <mergeCell ref="I2:K2"/>
    <mergeCell ref="I3:K3"/>
    <mergeCell ref="C2:D2"/>
    <mergeCell ref="C3:D3"/>
    <mergeCell ref="I33:M33"/>
    <mergeCell ref="I34:M34"/>
    <mergeCell ref="N33:Q33"/>
    <mergeCell ref="N34:Q34"/>
    <mergeCell ref="K5:R5"/>
  </mergeCells>
  <phoneticPr fontId="7" type="noConversion"/>
  <pageMargins left="0.7" right="0.7" top="0.75" bottom="0.75" header="0.3" footer="0.3"/>
  <pageSetup scale="4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Y54"/>
  <sheetViews>
    <sheetView showGridLines="0" tabSelected="1" topLeftCell="G1" zoomScale="85" zoomScaleNormal="85" workbookViewId="0">
      <selection activeCell="K23" sqref="K23:K30"/>
    </sheetView>
  </sheetViews>
  <sheetFormatPr baseColWidth="10" defaultRowHeight="15.75" x14ac:dyDescent="0.25"/>
  <cols>
    <col min="1" max="1" width="2.625" customWidth="1"/>
    <col min="2" max="2" width="40.875" customWidth="1"/>
    <col min="3" max="4" width="12.625" customWidth="1"/>
    <col min="5" max="5" width="13.5" customWidth="1"/>
    <col min="6" max="9" width="12.625" customWidth="1"/>
    <col min="10" max="10" width="14.25" customWidth="1"/>
    <col min="11" max="11" width="14" customWidth="1"/>
    <col min="12" max="12" width="2.875" customWidth="1"/>
    <col min="13" max="15" width="13.25" customWidth="1"/>
    <col min="16" max="16" width="10.875" customWidth="1"/>
    <col min="21" max="21" width="17.625" customWidth="1"/>
    <col min="22" max="22" width="15.625" customWidth="1"/>
    <col min="23" max="23" width="20.125" customWidth="1"/>
    <col min="24" max="24" width="12.5" customWidth="1"/>
    <col min="25" max="25" width="11.375" customWidth="1"/>
  </cols>
  <sheetData>
    <row r="1" spans="2:25" ht="30" customHeight="1" x14ac:dyDescent="0.35">
      <c r="B1" s="38" t="s">
        <v>33</v>
      </c>
      <c r="M1" s="43"/>
      <c r="N1" s="43"/>
      <c r="O1" s="43"/>
      <c r="P1" s="43"/>
      <c r="Q1" s="43"/>
      <c r="R1" s="43"/>
      <c r="S1" s="43"/>
      <c r="T1" s="43"/>
      <c r="U1" s="43"/>
      <c r="V1" s="43"/>
    </row>
    <row r="2" spans="2:25" ht="30.75" customHeight="1" x14ac:dyDescent="0.25">
      <c r="B2" s="33" t="s">
        <v>45</v>
      </c>
      <c r="C2" s="50" t="s">
        <v>35</v>
      </c>
      <c r="D2" s="51"/>
      <c r="E2" s="33" t="s">
        <v>36</v>
      </c>
      <c r="F2" s="33" t="s">
        <v>39</v>
      </c>
      <c r="G2" s="52" t="s">
        <v>41</v>
      </c>
      <c r="H2" s="52"/>
      <c r="I2" s="50" t="s">
        <v>43</v>
      </c>
      <c r="J2" s="53"/>
      <c r="K2" s="58" t="s">
        <v>37</v>
      </c>
      <c r="L2" s="59"/>
      <c r="M2" s="36" t="s">
        <v>38</v>
      </c>
      <c r="N2" s="36" t="s">
        <v>44</v>
      </c>
      <c r="O2" s="60"/>
      <c r="P2" s="43"/>
      <c r="Q2" s="43"/>
      <c r="R2" s="43"/>
      <c r="S2" s="43"/>
      <c r="T2" s="43"/>
      <c r="U2" s="43"/>
      <c r="V2" s="43"/>
    </row>
    <row r="3" spans="2:25" ht="43.5" customHeight="1" x14ac:dyDescent="0.25">
      <c r="B3" s="28"/>
      <c r="C3" s="29"/>
      <c r="D3" s="30"/>
      <c r="E3" s="28"/>
      <c r="F3" s="45"/>
      <c r="G3" s="47"/>
      <c r="H3" s="47"/>
      <c r="I3" s="40"/>
      <c r="J3" s="42"/>
      <c r="K3" s="46"/>
      <c r="L3" s="44"/>
      <c r="M3" s="48"/>
      <c r="N3" s="49">
        <v>1000</v>
      </c>
      <c r="O3" s="61"/>
      <c r="P3" s="43"/>
      <c r="Q3" s="43"/>
      <c r="R3" s="43"/>
      <c r="S3" s="43"/>
      <c r="T3" s="43"/>
      <c r="U3" s="43"/>
      <c r="V3" s="43"/>
      <c r="W3" s="5"/>
      <c r="X3" s="5"/>
      <c r="Y3" s="5"/>
    </row>
    <row r="4" spans="2:25" ht="54.95" customHeight="1" x14ac:dyDescent="0.25"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2"/>
      <c r="X4" s="2"/>
      <c r="Y4" s="2"/>
    </row>
    <row r="5" spans="2:25" ht="39.950000000000003" customHeight="1" x14ac:dyDescent="0.25">
      <c r="B5" s="36" t="s">
        <v>0</v>
      </c>
      <c r="C5" s="36" t="s">
        <v>1</v>
      </c>
      <c r="D5" s="36" t="s">
        <v>2</v>
      </c>
      <c r="E5" s="36" t="s">
        <v>3</v>
      </c>
      <c r="F5" s="36" t="s">
        <v>4</v>
      </c>
      <c r="G5" s="36" t="s">
        <v>5</v>
      </c>
      <c r="H5" s="37" t="s">
        <v>6</v>
      </c>
      <c r="I5" s="37" t="s">
        <v>40</v>
      </c>
      <c r="J5" s="37" t="s">
        <v>46</v>
      </c>
      <c r="K5" s="37" t="s">
        <v>47</v>
      </c>
      <c r="M5" s="15"/>
      <c r="N5" s="12"/>
      <c r="P5" s="27"/>
      <c r="Q5" s="27"/>
      <c r="R5" s="27"/>
      <c r="S5" s="27"/>
      <c r="T5" s="27"/>
      <c r="U5" s="27"/>
      <c r="V5" s="27"/>
    </row>
    <row r="6" spans="2:25" ht="24.95" customHeight="1" x14ac:dyDescent="0.25">
      <c r="B6" s="21" t="s">
        <v>7</v>
      </c>
      <c r="C6" s="3">
        <v>42576</v>
      </c>
      <c r="D6" s="16">
        <f t="shared" ref="D6:D30" si="0">IF(ISBLANK(E6),"",E6+C6)</f>
        <v>42581</v>
      </c>
      <c r="E6" s="8">
        <v>5</v>
      </c>
      <c r="F6" s="17">
        <f t="shared" ref="F6:F30" si="1">IF(((D6)=""),"",(H6)*(D6-C6))</f>
        <v>2.5</v>
      </c>
      <c r="G6" s="17">
        <f t="shared" ref="G6:G30" si="2">IF(F6="","",(D6-C6)-F6)</f>
        <v>2.5</v>
      </c>
      <c r="H6" s="7">
        <v>0.5</v>
      </c>
      <c r="I6" s="54">
        <v>10</v>
      </c>
      <c r="J6" s="56">
        <f>N3-I6</f>
        <v>990</v>
      </c>
      <c r="K6" s="57">
        <f>1-(J6/$N$3)</f>
        <v>1.0000000000000009E-2</v>
      </c>
    </row>
    <row r="7" spans="2:25" ht="24.95" customHeight="1" x14ac:dyDescent="0.25">
      <c r="B7" s="21" t="s">
        <v>8</v>
      </c>
      <c r="C7" s="3">
        <v>42578</v>
      </c>
      <c r="D7" s="16">
        <f t="shared" si="0"/>
        <v>42583</v>
      </c>
      <c r="E7" s="6">
        <v>5</v>
      </c>
      <c r="F7" s="17">
        <f t="shared" si="1"/>
        <v>3.75</v>
      </c>
      <c r="G7" s="17">
        <f t="shared" si="2"/>
        <v>1.25</v>
      </c>
      <c r="H7" s="7">
        <v>0.75</v>
      </c>
      <c r="I7" s="55">
        <v>122</v>
      </c>
      <c r="J7" s="56">
        <f>J6-I7</f>
        <v>868</v>
      </c>
      <c r="K7" s="57">
        <f t="shared" ref="K7:K30" si="3">1-(J7/$N$3)</f>
        <v>0.13200000000000001</v>
      </c>
      <c r="M7" s="4"/>
    </row>
    <row r="8" spans="2:25" ht="24.95" customHeight="1" x14ac:dyDescent="0.25">
      <c r="B8" s="21" t="s">
        <v>9</v>
      </c>
      <c r="C8" s="3">
        <v>42578</v>
      </c>
      <c r="D8" s="16">
        <f t="shared" si="0"/>
        <v>42586</v>
      </c>
      <c r="E8" s="6">
        <v>8</v>
      </c>
      <c r="F8" s="17">
        <f t="shared" si="1"/>
        <v>2</v>
      </c>
      <c r="G8" s="17">
        <f t="shared" si="2"/>
        <v>6</v>
      </c>
      <c r="H8" s="7">
        <v>0.25</v>
      </c>
      <c r="I8" s="55"/>
      <c r="J8" s="56">
        <f t="shared" ref="J8:J22" si="4">J7-I8</f>
        <v>868</v>
      </c>
      <c r="K8" s="57">
        <f t="shared" si="3"/>
        <v>0.13200000000000001</v>
      </c>
    </row>
    <row r="9" spans="2:25" ht="24.95" customHeight="1" x14ac:dyDescent="0.25">
      <c r="B9" s="21" t="s">
        <v>10</v>
      </c>
      <c r="C9" s="3">
        <v>42580</v>
      </c>
      <c r="D9" s="16">
        <f t="shared" si="0"/>
        <v>42588</v>
      </c>
      <c r="E9" s="6">
        <v>8</v>
      </c>
      <c r="F9" s="17">
        <f t="shared" si="1"/>
        <v>8</v>
      </c>
      <c r="G9" s="17">
        <f t="shared" si="2"/>
        <v>0</v>
      </c>
      <c r="H9" s="7">
        <v>1</v>
      </c>
      <c r="I9" s="55">
        <v>3</v>
      </c>
      <c r="J9" s="56">
        <f t="shared" si="4"/>
        <v>865</v>
      </c>
      <c r="K9" s="57">
        <f t="shared" si="3"/>
        <v>0.13500000000000001</v>
      </c>
    </row>
    <row r="10" spans="2:25" ht="24.95" customHeight="1" x14ac:dyDescent="0.25">
      <c r="B10" s="21" t="s">
        <v>11</v>
      </c>
      <c r="C10" s="3">
        <v>42583</v>
      </c>
      <c r="D10" s="16">
        <f t="shared" si="0"/>
        <v>42591</v>
      </c>
      <c r="E10" s="6">
        <v>8</v>
      </c>
      <c r="F10" s="17">
        <f t="shared" si="1"/>
        <v>6</v>
      </c>
      <c r="G10" s="17">
        <f t="shared" si="2"/>
        <v>2</v>
      </c>
      <c r="H10" s="7">
        <v>0.75</v>
      </c>
      <c r="I10" s="55"/>
      <c r="J10" s="56">
        <f t="shared" si="4"/>
        <v>865</v>
      </c>
      <c r="K10" s="57">
        <f t="shared" si="3"/>
        <v>0.13500000000000001</v>
      </c>
    </row>
    <row r="11" spans="2:25" ht="24.95" customHeight="1" x14ac:dyDescent="0.25">
      <c r="B11" s="21" t="s">
        <v>12</v>
      </c>
      <c r="C11" s="3">
        <v>42583</v>
      </c>
      <c r="D11" s="16">
        <f t="shared" si="0"/>
        <v>42587</v>
      </c>
      <c r="E11" s="6">
        <v>4</v>
      </c>
      <c r="F11" s="17">
        <f t="shared" si="1"/>
        <v>1.4</v>
      </c>
      <c r="G11" s="17">
        <f t="shared" si="2"/>
        <v>2.6</v>
      </c>
      <c r="H11" s="7">
        <v>0.35</v>
      </c>
      <c r="I11" s="55"/>
      <c r="J11" s="56">
        <f t="shared" si="4"/>
        <v>865</v>
      </c>
      <c r="K11" s="57">
        <f t="shared" si="3"/>
        <v>0.13500000000000001</v>
      </c>
    </row>
    <row r="12" spans="2:25" ht="24.95" customHeight="1" x14ac:dyDescent="0.25">
      <c r="B12" s="21" t="s">
        <v>13</v>
      </c>
      <c r="C12" s="3">
        <v>42585</v>
      </c>
      <c r="D12" s="16">
        <f t="shared" si="0"/>
        <v>42592</v>
      </c>
      <c r="E12" s="6">
        <v>7</v>
      </c>
      <c r="F12" s="17">
        <f t="shared" si="1"/>
        <v>1.75</v>
      </c>
      <c r="G12" s="17">
        <f t="shared" si="2"/>
        <v>5.25</v>
      </c>
      <c r="H12" s="7">
        <v>0.25</v>
      </c>
      <c r="I12" s="55">
        <v>3</v>
      </c>
      <c r="J12" s="56">
        <f t="shared" si="4"/>
        <v>862</v>
      </c>
      <c r="K12" s="57">
        <f t="shared" si="3"/>
        <v>0.13800000000000001</v>
      </c>
    </row>
    <row r="13" spans="2:25" ht="24.95" customHeight="1" x14ac:dyDescent="0.25">
      <c r="B13" s="21" t="s">
        <v>14</v>
      </c>
      <c r="C13" s="3">
        <v>42587</v>
      </c>
      <c r="D13" s="16">
        <f t="shared" si="0"/>
        <v>42594</v>
      </c>
      <c r="E13" s="6">
        <v>7</v>
      </c>
      <c r="F13" s="17">
        <f t="shared" si="1"/>
        <v>4.8999999999999995</v>
      </c>
      <c r="G13" s="17">
        <f t="shared" si="2"/>
        <v>2.1000000000000005</v>
      </c>
      <c r="H13" s="7">
        <v>0.7</v>
      </c>
      <c r="I13" s="55"/>
      <c r="J13" s="56">
        <f t="shared" si="4"/>
        <v>862</v>
      </c>
      <c r="K13" s="57">
        <f t="shared" si="3"/>
        <v>0.13800000000000001</v>
      </c>
    </row>
    <row r="14" spans="2:25" ht="24.95" customHeight="1" x14ac:dyDescent="0.25">
      <c r="B14" s="21" t="s">
        <v>15</v>
      </c>
      <c r="C14" s="3">
        <v>42585</v>
      </c>
      <c r="D14" s="16">
        <f t="shared" si="0"/>
        <v>42591</v>
      </c>
      <c r="E14" s="6">
        <v>6</v>
      </c>
      <c r="F14" s="17">
        <f t="shared" si="1"/>
        <v>0.89999999999999991</v>
      </c>
      <c r="G14" s="17">
        <f t="shared" si="2"/>
        <v>5.0999999999999996</v>
      </c>
      <c r="H14" s="7">
        <v>0.15</v>
      </c>
      <c r="I14" s="55">
        <v>456</v>
      </c>
      <c r="J14" s="56">
        <f t="shared" si="4"/>
        <v>406</v>
      </c>
      <c r="K14" s="57">
        <f t="shared" si="3"/>
        <v>0.59399999999999997</v>
      </c>
    </row>
    <row r="15" spans="2:25" ht="24.95" customHeight="1" x14ac:dyDescent="0.25">
      <c r="B15" s="21" t="s">
        <v>16</v>
      </c>
      <c r="C15" s="3">
        <v>42588</v>
      </c>
      <c r="D15" s="16">
        <f t="shared" si="0"/>
        <v>42592</v>
      </c>
      <c r="E15" s="6">
        <v>4</v>
      </c>
      <c r="F15" s="17">
        <f t="shared" si="1"/>
        <v>2.4</v>
      </c>
      <c r="G15" s="17">
        <f t="shared" si="2"/>
        <v>1.6</v>
      </c>
      <c r="H15" s="7">
        <v>0.6</v>
      </c>
      <c r="I15" s="55">
        <v>1</v>
      </c>
      <c r="J15" s="56">
        <f t="shared" si="4"/>
        <v>405</v>
      </c>
      <c r="K15" s="57">
        <f t="shared" si="3"/>
        <v>0.59499999999999997</v>
      </c>
    </row>
    <row r="16" spans="2:25" ht="24.95" customHeight="1" x14ac:dyDescent="0.25">
      <c r="B16" s="21" t="s">
        <v>17</v>
      </c>
      <c r="C16" s="3">
        <v>42589</v>
      </c>
      <c r="D16" s="16">
        <f t="shared" si="0"/>
        <v>42595</v>
      </c>
      <c r="E16" s="6">
        <v>6</v>
      </c>
      <c r="F16" s="17">
        <f t="shared" si="1"/>
        <v>3.9000000000000004</v>
      </c>
      <c r="G16" s="17">
        <f t="shared" si="2"/>
        <v>2.0999999999999996</v>
      </c>
      <c r="H16" s="7">
        <v>0.65</v>
      </c>
      <c r="I16" s="55">
        <v>123</v>
      </c>
      <c r="J16" s="56">
        <f t="shared" si="4"/>
        <v>282</v>
      </c>
      <c r="K16" s="57">
        <f t="shared" si="3"/>
        <v>0.71799999999999997</v>
      </c>
    </row>
    <row r="17" spans="2:21" ht="24.95" customHeight="1" x14ac:dyDescent="0.25">
      <c r="B17" s="21" t="s">
        <v>18</v>
      </c>
      <c r="C17" s="3">
        <v>42592</v>
      </c>
      <c r="D17" s="16">
        <f t="shared" si="0"/>
        <v>42598</v>
      </c>
      <c r="E17" s="6">
        <v>6</v>
      </c>
      <c r="F17" s="17">
        <f t="shared" si="1"/>
        <v>1.5</v>
      </c>
      <c r="G17" s="17">
        <f t="shared" si="2"/>
        <v>4.5</v>
      </c>
      <c r="H17" s="7">
        <v>0.25</v>
      </c>
      <c r="I17" s="55">
        <v>120</v>
      </c>
      <c r="J17" s="56">
        <f t="shared" si="4"/>
        <v>162</v>
      </c>
      <c r="K17" s="57">
        <f t="shared" si="3"/>
        <v>0.83799999999999997</v>
      </c>
      <c r="M17" s="1"/>
    </row>
    <row r="18" spans="2:21" ht="24.95" customHeight="1" x14ac:dyDescent="0.25">
      <c r="B18" s="21" t="s">
        <v>19</v>
      </c>
      <c r="C18" s="3">
        <v>42596</v>
      </c>
      <c r="D18" s="16">
        <f t="shared" si="0"/>
        <v>42601</v>
      </c>
      <c r="E18" s="6">
        <v>5</v>
      </c>
      <c r="F18" s="17">
        <f t="shared" si="1"/>
        <v>1.5</v>
      </c>
      <c r="G18" s="17">
        <f t="shared" si="2"/>
        <v>3.5</v>
      </c>
      <c r="H18" s="7">
        <v>0.3</v>
      </c>
      <c r="I18" s="55">
        <v>100</v>
      </c>
      <c r="J18" s="56">
        <f t="shared" si="4"/>
        <v>62</v>
      </c>
      <c r="K18" s="57">
        <f t="shared" si="3"/>
        <v>0.93799999999999994</v>
      </c>
    </row>
    <row r="19" spans="2:21" ht="24.95" customHeight="1" x14ac:dyDescent="0.25">
      <c r="B19" s="21" t="s">
        <v>20</v>
      </c>
      <c r="C19" s="3">
        <v>42597</v>
      </c>
      <c r="D19" s="16">
        <f t="shared" si="0"/>
        <v>42605</v>
      </c>
      <c r="E19" s="6">
        <v>8</v>
      </c>
      <c r="F19" s="17">
        <f t="shared" si="1"/>
        <v>4</v>
      </c>
      <c r="G19" s="17">
        <f t="shared" si="2"/>
        <v>4</v>
      </c>
      <c r="H19" s="7">
        <v>0.5</v>
      </c>
      <c r="I19" s="55"/>
      <c r="J19" s="56">
        <f t="shared" si="4"/>
        <v>62</v>
      </c>
      <c r="K19" s="57">
        <f t="shared" si="3"/>
        <v>0.93799999999999994</v>
      </c>
    </row>
    <row r="20" spans="2:21" ht="24.95" customHeight="1" x14ac:dyDescent="0.25">
      <c r="B20" s="21" t="s">
        <v>21</v>
      </c>
      <c r="C20" s="3">
        <v>42598</v>
      </c>
      <c r="D20" s="16">
        <f t="shared" si="0"/>
        <v>42608</v>
      </c>
      <c r="E20" s="6">
        <v>10</v>
      </c>
      <c r="F20" s="17">
        <f t="shared" si="1"/>
        <v>4</v>
      </c>
      <c r="G20" s="17">
        <f t="shared" si="2"/>
        <v>6</v>
      </c>
      <c r="H20" s="7">
        <v>0.4</v>
      </c>
      <c r="I20" s="55"/>
      <c r="J20" s="56">
        <f t="shared" si="4"/>
        <v>62</v>
      </c>
      <c r="K20" s="57">
        <f t="shared" si="3"/>
        <v>0.93799999999999994</v>
      </c>
    </row>
    <row r="21" spans="2:21" ht="24.95" customHeight="1" x14ac:dyDescent="0.25">
      <c r="B21" s="21" t="s">
        <v>22</v>
      </c>
      <c r="C21" s="3">
        <v>42599</v>
      </c>
      <c r="D21" s="16">
        <f t="shared" si="0"/>
        <v>42610</v>
      </c>
      <c r="E21" s="6">
        <v>11</v>
      </c>
      <c r="F21" s="17">
        <f t="shared" si="1"/>
        <v>3.8499999999999996</v>
      </c>
      <c r="G21" s="17">
        <f t="shared" si="2"/>
        <v>7.15</v>
      </c>
      <c r="H21" s="7">
        <v>0.35</v>
      </c>
      <c r="I21" s="55"/>
      <c r="J21" s="56">
        <f t="shared" si="4"/>
        <v>62</v>
      </c>
      <c r="K21" s="57">
        <f t="shared" si="3"/>
        <v>0.93799999999999994</v>
      </c>
    </row>
    <row r="22" spans="2:21" ht="24.95" customHeight="1" x14ac:dyDescent="0.25">
      <c r="B22" s="21" t="s">
        <v>23</v>
      </c>
      <c r="C22" s="9">
        <v>42600</v>
      </c>
      <c r="D22" s="16">
        <f t="shared" si="0"/>
        <v>42611</v>
      </c>
      <c r="E22" s="10">
        <v>11</v>
      </c>
      <c r="F22" s="17">
        <f t="shared" si="1"/>
        <v>1.65</v>
      </c>
      <c r="G22" s="17">
        <f t="shared" si="2"/>
        <v>9.35</v>
      </c>
      <c r="H22" s="11">
        <v>0.15</v>
      </c>
      <c r="I22" s="55"/>
      <c r="J22" s="56">
        <f t="shared" si="4"/>
        <v>62</v>
      </c>
      <c r="K22" s="57">
        <f t="shared" si="3"/>
        <v>0.93799999999999994</v>
      </c>
    </row>
    <row r="23" spans="2:21" ht="24.95" customHeight="1" x14ac:dyDescent="0.25">
      <c r="B23" s="22"/>
      <c r="C23" s="3"/>
      <c r="D23" s="16" t="str">
        <f t="shared" si="0"/>
        <v/>
      </c>
      <c r="E23" s="6"/>
      <c r="F23" s="17" t="str">
        <f t="shared" si="1"/>
        <v/>
      </c>
      <c r="G23" s="17" t="str">
        <f t="shared" si="2"/>
        <v/>
      </c>
      <c r="H23" s="7"/>
      <c r="I23" s="55"/>
      <c r="J23" s="56" t="str">
        <f t="shared" ref="J23:J30" si="5">IF(I23="","",(G23-F23)-I23)</f>
        <v/>
      </c>
      <c r="K23" s="57"/>
    </row>
    <row r="24" spans="2:21" ht="24.95" customHeight="1" x14ac:dyDescent="0.25">
      <c r="B24" s="21"/>
      <c r="C24" s="3"/>
      <c r="D24" s="16" t="str">
        <f t="shared" si="0"/>
        <v/>
      </c>
      <c r="E24" s="6"/>
      <c r="F24" s="17" t="str">
        <f t="shared" si="1"/>
        <v/>
      </c>
      <c r="G24" s="17" t="str">
        <f t="shared" si="2"/>
        <v/>
      </c>
      <c r="H24" s="7"/>
      <c r="I24" s="55"/>
      <c r="J24" s="56" t="str">
        <f t="shared" si="5"/>
        <v/>
      </c>
      <c r="K24" s="57"/>
    </row>
    <row r="25" spans="2:21" ht="24.95" customHeight="1" x14ac:dyDescent="0.25">
      <c r="B25" s="21"/>
      <c r="C25" s="3"/>
      <c r="D25" s="16" t="str">
        <f t="shared" si="0"/>
        <v/>
      </c>
      <c r="E25" s="6"/>
      <c r="F25" s="17" t="str">
        <f t="shared" si="1"/>
        <v/>
      </c>
      <c r="G25" s="17" t="str">
        <f t="shared" si="2"/>
        <v/>
      </c>
      <c r="H25" s="7"/>
      <c r="I25" s="55"/>
      <c r="J25" s="56" t="str">
        <f t="shared" si="5"/>
        <v/>
      </c>
      <c r="K25" s="57"/>
    </row>
    <row r="26" spans="2:21" ht="24.95" customHeight="1" x14ac:dyDescent="0.25">
      <c r="B26" s="21"/>
      <c r="C26" s="3"/>
      <c r="D26" s="16" t="str">
        <f t="shared" si="0"/>
        <v/>
      </c>
      <c r="E26" s="6"/>
      <c r="F26" s="17" t="str">
        <f t="shared" si="1"/>
        <v/>
      </c>
      <c r="G26" s="17" t="str">
        <f t="shared" si="2"/>
        <v/>
      </c>
      <c r="H26" s="7"/>
      <c r="I26" s="55"/>
      <c r="J26" s="56" t="str">
        <f t="shared" si="5"/>
        <v/>
      </c>
      <c r="K26" s="57"/>
    </row>
    <row r="27" spans="2:21" ht="24.95" customHeight="1" x14ac:dyDescent="0.25">
      <c r="B27" s="21"/>
      <c r="C27" s="3"/>
      <c r="D27" s="16" t="str">
        <f t="shared" si="0"/>
        <v/>
      </c>
      <c r="E27" s="6"/>
      <c r="F27" s="17" t="str">
        <f t="shared" si="1"/>
        <v/>
      </c>
      <c r="G27" s="17" t="str">
        <f t="shared" si="2"/>
        <v/>
      </c>
      <c r="H27" s="7"/>
      <c r="I27" s="55"/>
      <c r="J27" s="56" t="str">
        <f t="shared" si="5"/>
        <v/>
      </c>
      <c r="K27" s="57"/>
    </row>
    <row r="28" spans="2:21" ht="24.95" customHeight="1" x14ac:dyDescent="0.25">
      <c r="B28" s="21"/>
      <c r="C28" s="3"/>
      <c r="D28" s="16" t="str">
        <f t="shared" si="0"/>
        <v/>
      </c>
      <c r="E28" s="6"/>
      <c r="F28" s="17" t="str">
        <f t="shared" si="1"/>
        <v/>
      </c>
      <c r="G28" s="17" t="str">
        <f t="shared" si="2"/>
        <v/>
      </c>
      <c r="H28" s="7"/>
      <c r="I28" s="55"/>
      <c r="J28" s="56" t="str">
        <f t="shared" si="5"/>
        <v/>
      </c>
      <c r="K28" s="57"/>
    </row>
    <row r="29" spans="2:21" ht="24.95" customHeight="1" x14ac:dyDescent="0.25">
      <c r="B29" s="21"/>
      <c r="C29" s="3"/>
      <c r="D29" s="16" t="str">
        <f t="shared" si="0"/>
        <v/>
      </c>
      <c r="E29" s="6"/>
      <c r="F29" s="17" t="str">
        <f t="shared" si="1"/>
        <v/>
      </c>
      <c r="G29" s="17" t="str">
        <f t="shared" si="2"/>
        <v/>
      </c>
      <c r="H29" s="7"/>
      <c r="I29" s="55"/>
      <c r="J29" s="56" t="str">
        <f t="shared" si="5"/>
        <v/>
      </c>
      <c r="K29" s="57"/>
    </row>
    <row r="30" spans="2:21" ht="24.95" customHeight="1" x14ac:dyDescent="0.25">
      <c r="B30" s="21"/>
      <c r="C30" s="3"/>
      <c r="D30" s="16" t="str">
        <f t="shared" si="0"/>
        <v/>
      </c>
      <c r="E30" s="6"/>
      <c r="F30" s="17" t="str">
        <f t="shared" si="1"/>
        <v/>
      </c>
      <c r="G30" s="17" t="str">
        <f t="shared" si="2"/>
        <v/>
      </c>
      <c r="H30" s="7"/>
      <c r="I30" s="55"/>
      <c r="J30" s="56" t="str">
        <f t="shared" si="5"/>
        <v/>
      </c>
      <c r="K30" s="57"/>
    </row>
    <row r="31" spans="2:21" ht="24.95" customHeight="1" x14ac:dyDescent="0.25">
      <c r="B31" s="13"/>
      <c r="C31" s="2"/>
      <c r="D31" s="2"/>
      <c r="E31" s="2"/>
      <c r="F31" s="2"/>
      <c r="G31" s="2"/>
      <c r="H31" s="4"/>
      <c r="I31" s="4"/>
      <c r="J31" s="4"/>
      <c r="K31" s="4"/>
    </row>
    <row r="32" spans="2:21" ht="24.95" customHeight="1" x14ac:dyDescent="0.25">
      <c r="B32" s="13"/>
      <c r="C32" s="2"/>
      <c r="D32" s="2"/>
      <c r="E32" s="2"/>
      <c r="F32" s="2"/>
      <c r="G32" s="2"/>
      <c r="H32" s="4"/>
      <c r="I32" s="4"/>
      <c r="J32" s="4"/>
      <c r="K32" s="4"/>
      <c r="M32" s="18" t="s">
        <v>24</v>
      </c>
      <c r="N32" s="23" t="s">
        <v>25</v>
      </c>
      <c r="O32" s="23"/>
      <c r="P32" s="23"/>
      <c r="Q32" s="23"/>
      <c r="R32" s="23"/>
      <c r="S32" s="25" t="s">
        <v>26</v>
      </c>
      <c r="T32" s="25"/>
      <c r="U32" s="25"/>
    </row>
    <row r="33" spans="2:21" ht="44.1" customHeight="1" x14ac:dyDescent="0.25">
      <c r="B33" s="13"/>
      <c r="C33" s="2"/>
      <c r="D33" s="2"/>
      <c r="E33" s="2"/>
      <c r="F33" s="2"/>
      <c r="G33" s="2"/>
      <c r="H33" s="2"/>
      <c r="I33" s="2"/>
      <c r="J33" s="2"/>
      <c r="K33" s="2"/>
      <c r="N33" s="24" t="s">
        <v>32</v>
      </c>
      <c r="O33" s="24"/>
      <c r="P33" s="24"/>
      <c r="Q33" s="24"/>
      <c r="R33" s="24"/>
      <c r="S33" s="24" t="s">
        <v>27</v>
      </c>
      <c r="T33" s="24"/>
      <c r="U33" s="24"/>
    </row>
    <row r="34" spans="2:21" ht="24.95" customHeight="1" x14ac:dyDescent="0.25">
      <c r="B34" s="13"/>
      <c r="C34" s="2"/>
      <c r="D34" s="2"/>
      <c r="E34" s="2"/>
      <c r="F34" s="2"/>
      <c r="G34" s="2"/>
      <c r="H34" s="2"/>
      <c r="I34" s="2"/>
      <c r="J34" s="2"/>
      <c r="K34" s="2"/>
    </row>
    <row r="35" spans="2:21" ht="24.95" customHeight="1" x14ac:dyDescent="0.25">
      <c r="B35" s="13"/>
      <c r="C35" s="2"/>
      <c r="D35" s="2"/>
      <c r="E35" s="2"/>
      <c r="F35" s="2"/>
      <c r="G35" s="2"/>
      <c r="H35" s="2"/>
      <c r="I35" s="2"/>
      <c r="J35" s="2"/>
      <c r="K35" s="2"/>
    </row>
    <row r="36" spans="2:21" ht="24.95" customHeight="1" x14ac:dyDescent="0.25">
      <c r="B36" s="13"/>
      <c r="C36" s="2"/>
      <c r="D36" s="2"/>
      <c r="E36" s="2"/>
      <c r="F36" s="2"/>
      <c r="G36" s="2"/>
      <c r="H36" s="2"/>
      <c r="I36" s="2"/>
      <c r="J36" s="2"/>
      <c r="K36" s="2"/>
    </row>
    <row r="37" spans="2:21" ht="24.95" customHeight="1" x14ac:dyDescent="0.25">
      <c r="B37" s="13"/>
      <c r="C37" s="14"/>
      <c r="D37" s="2"/>
      <c r="E37" s="2"/>
      <c r="F37" s="2"/>
      <c r="G37" s="2"/>
      <c r="H37" s="2"/>
      <c r="I37" s="2"/>
      <c r="J37" s="2"/>
      <c r="K37" s="2"/>
    </row>
    <row r="38" spans="2:21" ht="24.95" customHeight="1" x14ac:dyDescent="0.25">
      <c r="B38" s="13"/>
      <c r="C38" s="2"/>
      <c r="D38" s="2"/>
      <c r="E38" s="2"/>
      <c r="F38" s="2"/>
      <c r="G38" s="2"/>
      <c r="H38" s="2"/>
      <c r="I38" s="2"/>
      <c r="J38" s="2"/>
      <c r="K38" s="2"/>
    </row>
    <row r="39" spans="2:21" ht="24.95" customHeight="1" x14ac:dyDescent="0.25">
      <c r="B39" s="13"/>
      <c r="C39" s="2"/>
      <c r="D39" s="2"/>
      <c r="E39" s="2"/>
      <c r="F39" s="2"/>
      <c r="G39" s="2"/>
      <c r="H39" s="2"/>
      <c r="I39" s="2"/>
      <c r="J39" s="2"/>
      <c r="K39" s="2"/>
    </row>
    <row r="40" spans="2:21" ht="24.95" customHeight="1" x14ac:dyDescent="0.25">
      <c r="B40" s="13"/>
      <c r="C40" s="2"/>
      <c r="D40" s="2"/>
      <c r="E40" s="2"/>
      <c r="F40" s="2"/>
      <c r="G40" s="2"/>
      <c r="H40" s="2"/>
      <c r="I40" s="2"/>
      <c r="J40" s="2"/>
      <c r="K40" s="2"/>
    </row>
    <row r="41" spans="2:21" ht="24.95" customHeight="1" x14ac:dyDescent="0.25">
      <c r="B41" s="13"/>
      <c r="C41" s="2"/>
      <c r="D41" s="2"/>
      <c r="E41" s="2"/>
      <c r="F41" s="2"/>
      <c r="G41" s="2"/>
      <c r="H41" s="2"/>
      <c r="I41" s="2"/>
      <c r="J41" s="2"/>
      <c r="K41" s="2"/>
    </row>
    <row r="42" spans="2:21" ht="24.95" customHeight="1" x14ac:dyDescent="0.25">
      <c r="B42" s="13"/>
      <c r="C42" s="2"/>
      <c r="D42" s="2"/>
      <c r="E42" s="2"/>
      <c r="F42" s="2"/>
      <c r="G42" s="2"/>
      <c r="H42" s="2"/>
      <c r="I42" s="2"/>
      <c r="J42" s="2"/>
      <c r="K42" s="2"/>
    </row>
    <row r="43" spans="2:21" ht="24.95" customHeight="1" x14ac:dyDescent="0.25">
      <c r="B43" s="13"/>
      <c r="C43" s="2"/>
      <c r="D43" s="2"/>
      <c r="E43" s="2"/>
      <c r="F43" s="2"/>
      <c r="G43" s="2"/>
      <c r="H43" s="2"/>
      <c r="I43" s="2"/>
      <c r="J43" s="2"/>
      <c r="K43" s="2"/>
    </row>
    <row r="44" spans="2:21" ht="24.95" customHeight="1" x14ac:dyDescent="0.25">
      <c r="B44" s="13"/>
      <c r="C44" s="2"/>
      <c r="D44" s="2"/>
      <c r="E44" s="2"/>
      <c r="F44" s="2"/>
      <c r="G44" s="2"/>
      <c r="H44" s="2"/>
      <c r="I44" s="2"/>
      <c r="J44" s="2"/>
      <c r="K44" s="2"/>
    </row>
    <row r="45" spans="2:21" ht="24.95" customHeight="1" x14ac:dyDescent="0.25">
      <c r="B45" s="13"/>
      <c r="C45" s="2"/>
      <c r="D45" s="2"/>
      <c r="E45" s="2"/>
      <c r="F45" s="2"/>
      <c r="G45" s="2"/>
      <c r="H45" s="2"/>
      <c r="I45" s="2"/>
      <c r="J45" s="2"/>
      <c r="K45" s="2"/>
    </row>
    <row r="46" spans="2:21" ht="24.95" customHeight="1" x14ac:dyDescent="0.25">
      <c r="B46" s="13"/>
      <c r="C46" s="2"/>
      <c r="D46" s="2"/>
      <c r="E46" s="2"/>
      <c r="F46" s="2"/>
      <c r="G46" s="2"/>
      <c r="H46" s="2"/>
      <c r="I46" s="2"/>
      <c r="J46" s="2"/>
      <c r="K46" s="2"/>
    </row>
    <row r="47" spans="2:21" ht="24.95" customHeight="1" x14ac:dyDescent="0.25">
      <c r="B47" s="13"/>
      <c r="C47" s="2"/>
      <c r="D47" s="2"/>
      <c r="E47" s="2"/>
      <c r="F47" s="2"/>
      <c r="G47" s="2"/>
      <c r="H47" s="2"/>
      <c r="I47" s="2"/>
      <c r="J47" s="2"/>
      <c r="K47" s="2"/>
    </row>
    <row r="48" spans="2:21" ht="24.95" customHeight="1" x14ac:dyDescent="0.25">
      <c r="B48" s="13"/>
      <c r="C48" s="2"/>
      <c r="D48" s="2"/>
      <c r="E48" s="2"/>
      <c r="F48" s="2"/>
      <c r="G48" s="2"/>
      <c r="H48" s="2"/>
      <c r="I48" s="2"/>
      <c r="J48" s="2"/>
      <c r="K48" s="2"/>
    </row>
    <row r="49" spans="2:11" ht="24.95" customHeight="1" x14ac:dyDescent="0.25">
      <c r="B49" s="13"/>
      <c r="C49" s="2"/>
      <c r="D49" s="2"/>
      <c r="E49" s="2"/>
      <c r="F49" s="2"/>
      <c r="G49" s="2"/>
      <c r="H49" s="2"/>
      <c r="I49" s="2"/>
      <c r="J49" s="2"/>
      <c r="K49" s="2"/>
    </row>
    <row r="50" spans="2:11" ht="24.95" customHeight="1" x14ac:dyDescent="0.25">
      <c r="B50" s="13"/>
      <c r="C50" s="2"/>
      <c r="D50" s="2"/>
      <c r="E50" s="2"/>
      <c r="F50" s="2"/>
      <c r="G50" s="2"/>
      <c r="H50" s="2"/>
      <c r="I50" s="2"/>
      <c r="J50" s="2"/>
      <c r="K50" s="2"/>
    </row>
    <row r="51" spans="2:11" ht="24.95" customHeight="1" x14ac:dyDescent="0.25">
      <c r="B51" s="13"/>
      <c r="C51" s="2"/>
      <c r="D51" s="2"/>
      <c r="E51" s="2"/>
      <c r="F51" s="2"/>
      <c r="G51" s="2"/>
      <c r="H51" s="2"/>
      <c r="I51" s="2"/>
      <c r="J51" s="2"/>
      <c r="K51" s="2"/>
    </row>
    <row r="52" spans="2:11" ht="24.95" customHeight="1" x14ac:dyDescent="0.25">
      <c r="B52" s="13"/>
      <c r="C52" s="2"/>
      <c r="D52" s="2"/>
      <c r="E52" s="2"/>
      <c r="F52" s="2"/>
      <c r="G52" s="2"/>
      <c r="H52" s="2"/>
      <c r="I52" s="2"/>
      <c r="J52" s="2"/>
      <c r="K52" s="2"/>
    </row>
    <row r="53" spans="2:11" ht="24.95" customHeight="1" x14ac:dyDescent="0.25">
      <c r="B53" s="13"/>
      <c r="C53" s="2"/>
      <c r="D53" s="2"/>
      <c r="E53" s="2"/>
      <c r="F53" s="2"/>
      <c r="G53" s="2"/>
      <c r="H53" s="2"/>
      <c r="I53" s="2"/>
      <c r="J53" s="2"/>
      <c r="K53" s="2"/>
    </row>
    <row r="54" spans="2:11" ht="24.95" customHeight="1" x14ac:dyDescent="0.25">
      <c r="B54" s="13"/>
      <c r="C54" s="2"/>
      <c r="D54" s="2"/>
      <c r="E54" s="2"/>
      <c r="F54" s="2"/>
      <c r="G54" s="2"/>
      <c r="H54" s="2"/>
      <c r="I54" s="2"/>
      <c r="J54" s="2"/>
      <c r="K54" s="2"/>
    </row>
  </sheetData>
  <mergeCells count="12">
    <mergeCell ref="K2:L2"/>
    <mergeCell ref="P5:V5"/>
    <mergeCell ref="N32:R32"/>
    <mergeCell ref="N33:R33"/>
    <mergeCell ref="S32:U32"/>
    <mergeCell ref="S33:U33"/>
    <mergeCell ref="C2:D2"/>
    <mergeCell ref="G2:H2"/>
    <mergeCell ref="C3:D3"/>
    <mergeCell ref="G3:H3"/>
    <mergeCell ref="I2:J2"/>
    <mergeCell ref="I3:J3"/>
  </mergeCells>
  <pageMargins left="0.7" right="0.7" top="0.75" bottom="0.75" header="0.3" footer="0.3"/>
  <pageSetup paperSize="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Carta Gant - Postulación</vt:lpstr>
      <vt:lpstr>Carta Gantt - Seguimiento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Usuario</cp:lastModifiedBy>
  <cp:lastPrinted>2018-05-30T12:59:21Z</cp:lastPrinted>
  <dcterms:created xsi:type="dcterms:W3CDTF">2016-07-21T15:14:49Z</dcterms:created>
  <dcterms:modified xsi:type="dcterms:W3CDTF">2018-05-30T19:10:06Z</dcterms:modified>
</cp:coreProperties>
</file>